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05" yWindow="1560" windowWidth="14715" windowHeight="6210" activeTab="0"/>
  </bookViews>
  <sheets>
    <sheet name="Логические модули Siemens LOGO" sheetId="1" r:id="rId1"/>
  </sheets>
  <definedNames>
    <definedName name="OLE_LINK8" localSheetId="0">'Логические модули Siemens LOGO'!$I$14</definedName>
    <definedName name="_xlnm.Print_Area" localSheetId="0">'Логические модули Siemens LOGO'!$A$1:$J$114</definedName>
  </definedNames>
  <calcPr fullCalcOnLoad="1"/>
</workbook>
</file>

<file path=xl/sharedStrings.xml><?xml version="1.0" encoding="utf-8"?>
<sst xmlns="http://schemas.openxmlformats.org/spreadsheetml/2006/main" count="181" uniqueCount="169">
  <si>
    <t>Заказной номер</t>
  </si>
  <si>
    <t>Описание</t>
  </si>
  <si>
    <t>LOGO! 230RC, ЛОГИЧЕСКИЙ МОДУЛЬ, ДИСПЛЕЙ, НАПРЯЖЕНИЕ ПИТАНИЯ/ВХОДЫ/ВЫХОДЫ: 230В/230В/РЕЛЕ, 8 ДИСКРЕТНЫХ ВХОДОВ/4 ДИСКРЕТНЫХ ВЫХОДА; ПАМЯТЬ НА 200 БЛОКОВ, РАСШИРЯЕМЫЙ ВНЕШНИМИ МОДУЛЯМИ 230В AC/DC</t>
  </si>
  <si>
    <t>LOGO! 24RC, ЛОГИЧЕСКИЙ МОДУЛЬ, ДИСПЛЕЙ, НАПРЯЖЕНИЕ ПИТАНИЯ/ВХОДЫ/ВЫХОДЫ: 24В UC/24В UC/РЕЛЕ,  8 ДИСКРЕТНЫХ ВХОДОВ/4 ДИСКРЕТНЫХ ВЫХОДА; ПАМЯТЬ НА 200 БЛОКОВ, РАСШИРЯЕМЫЙ ВНЕШНИМИ МОДУЛЯМИ 24В AC/DC</t>
  </si>
  <si>
    <t>LOGO! 12/24RC, ЛОГИЧЕСКИЙ МОДУЛЬ, ДИСПЛЕЙ, НАПРЯЖЕНИЕ ПИТАНИЯ/ВХОДЫ/ВЫХОДЫ: 12/24В DC/РЕЛЕ, 8 ДИСКРЕТНЫХ ВХОДОВ (4 АНАЛОГОВЫХ)/4 ДИСКРЕТНЫХ ВЫХОДА; ПАМЯТЬ НА 200 БЛОКОВ, РАСШИРЯЕМЫЙ ВНЕШНИМИ МОДУЛЯМИ</t>
  </si>
  <si>
    <t>LOGO! 230RCO, ЛОГИЧЕСКИЙ МОДУЛЬ, БЕЗ ДИСПЛЕЯ, НАПРЯЖЕНИЕ ПИТАНИЯ/ВХОДЫ/ВЫХОДЫ: 230В/230В/РЕЛЕ, 8 ДИСКРЕТНЫХ ВХОДОВ/4 ДИСКРЕТНЫХ ВЫХОДА; ПАМЯТЬ НА 200 БЛОКОВ, РАСШИРЯЕМЫЙ ВНЕШНИМИ МОДУЛЯМИ 230В AC/DC</t>
  </si>
  <si>
    <t>LOGO! 24RCO (AC), ЛОГИЧЕСКИЙ МОДУЛЬ, БЕЗ ДИСПЛЕЯ, НАПРЯЖЕНИЕ ПИТАНИЯ/ВХОДЫ/ВЫХОДЫ: 24В UC/24В UC/РЕЛЕ,  8 ДИСКРЕТНЫХ ВХОДОВ/4 ДИСКРЕТНЫХ ВЫХОДА; ПАМЯТЬ НА 200 БЛОКОВ, РАСШИРЯЕМЫЙ ВНЕШНИМИ МОДУЛЯМИ</t>
  </si>
  <si>
    <t>LOGO! 12/24RCO, ЛОГИЧЕСКИЙ МОДУЛЬ, БЕЗ ДИСПЛЕЯ, НАПРЯЖЕНИЕ ПИТАНИЯ/ВХОДЫ/ВЫХОДЫ: 12/24В DC/РЕЛЕ, 8 ДИСКРЕТНЫХ ВХОДОВ (4 АНАЛОГОВЫХ)/4 ДИСКРЕТНЫХ ВЫХОДА; ПАМЯТЬ НА 200 БЛОКОВ, РАСШИРЯЕМЫЙ ВНЕШНИМИ МОДУЛЯМИ</t>
  </si>
  <si>
    <t>МОДУЛЬ ВВОДА-ВЫВОДА ДИСКРЕТНЫХ СИГНАЛОВ LOGO! DM8 24: ПИТАНИЕ =24В; 4 ВХОДА =24В; 4 ТРАНЗИСТОРНЫХ ВЫХОДА =24В/0.3А; ВНУТРЕННЯЯ ШИНА БЕЗ ГАЛЬВАНИЧЕСКОГО РАЗДЕЛЕНИЯ ЦЕПЕЙ</t>
  </si>
  <si>
    <t>LOGO! DM16 24, МОДУЛЬ РАСШИРЕНИЯ ВХОДОВ-ВЫХОДОВ: 24V DC/24V DC/ТРАНЗИСТОРНЫЕ, 8 DI/8 DO, 4TE</t>
  </si>
  <si>
    <t>МОДУЛЬ ВВОДА-ВЫВОДА ДИСКРЕТНЫХ СИГНАЛОВ LOGO! DM8 230R: ПИТАНИЕ 115/230В ПОСТ./ ПЕРЕМ. ТОКА; 4DI 115/230В ПОСТ./ ПЕРЕМ. ТОКА; 4DO С ЗАМЫКАЮЩИМИ КОНТАКТАМИ РЕЛЕ, ДО 5А НА КОНТАКТ; ВНУТРЕННЯЯ ШИНА БЕЗ ГАЛЬВАНИЧЕСКОГО РАЗДЕЛЕНИЯ ЦЕПЕЙ</t>
  </si>
  <si>
    <t>LOGO! DM16 230R, МОДУЛЬ РАСШИРЕНИЯ ВХОДОВ-ВЫХОДОВ: 230V/230V/РЕЛЕ, 4TE, 8 DI/8 DO</t>
  </si>
  <si>
    <t>МОДУЛЬ ВВОДА-ВЫВОДА ДИСКРЕТНЫХ СИГНАЛОВ LOGO! DM8 24R: ПИТАНИЕ 24В ПОСТ./ ПЕРЕМ. ТОКА; 4DI 24В ПОСТ./ ПЕРЕМ. ТОКА; 4DO С ЗАМЫКАЮЩИМИ КОНТАКТАМИ РЕЛЕ, ДО 5А НА КОНТАКТ; ВНУТРЕННЯЯ ШИНА БЕЗ ГАЛЬВАНИЧЕСКОГО РАЗДЕЛЕНИЯ ЦЕПЕЙ</t>
  </si>
  <si>
    <t>МОДУЛЬ ВВОДА АНАЛОГОВЫХ СИГНАЛОВ LOGO! AM2: ПИТАНИЕ: =12/24В; 2AI 0 ... 10В ИЛИ 0 ... 20MA; ГАЛЬВАНИЧЕСКОЕ РАЗДЕЛЕНИЕ ЦЕПЕЙ СО СТОРОНЫ ВХОДНОГО УЧАСТКА ВНУТРЕННЕЙ ШИНЫ</t>
  </si>
  <si>
    <t>МОДУЛЬ ВВОДА-ВЫВОДА ДИСКРЕТНЫХ СИГНАЛОВ LOGO! DM8 12/24R: ПИТАНИЕ =12/24В; 4DI =12/24В; 4DO С ЗАМЫКАЮЩИМИ КОНТАКТАМИ РЕЛЕ, ДО 5А НА КОНТАКТ; ВНУТРЕННЯЯ ШИНА БЕЗ ГАЛЬВАНИЧЕСКОГО РАЗДЕЛЕНИЯ ЦЕПЕЙ</t>
  </si>
  <si>
    <t>МОДУЛЬ ВВОДА АНАЛОГОВЫХ СИГНАЛОВ LOGO! AM2 PT100: ПИТАНИЕ =12/24В; 2AI PT100/ -50 ... +200?C; 2- ИЛИ 3-ПРОВОДНОЕ ПОДКЛЮЧЕНИЕ ДАТЧИКОВ; ГАЛЬВАНИЧЕСКОЕ РАЗДЕЛЕНИЕ ЦЕПЕЙ СО СТОРОНЫ ВХОДНОГО УЧАСТКА ВНУТРЕННЕЙ ШИНЫ</t>
  </si>
  <si>
    <t>LOGO! AM2 AQ МОДУЛЬ РАСШИРЕНИЯ ДЛЯ LOGO!, ПИТАНИЕ DC 24V, 2АНАЛОГОВЫХ ВЫХОДА 0-10В</t>
  </si>
  <si>
    <t>LOGO! DM16 24R, МОДУЛЬ РАСШИРЕНИЯ ВХОДОВ-ВЫХОДОВ: 24V DC/24V DC/РЕЛЕ, 8 DI/8 DO, 4TE</t>
  </si>
  <si>
    <t>LOGO! TD, ТЕКСТОВЫЙ ДИСПЛЕЙ, ДЛЯ LOGO! НАЧИНАЯ С ВЕРСИИ ..0BA6, 4Х СТРОЧНЫЙ, С КАБЕЛЕМ (2,5M) И МОНТАЖНЫМИ ПРИНАДЛЕЖНОСТЯМИ, НАСТРОЙКА В СРЕДЕ LOGO! SOFT COMFORT V6.0</t>
  </si>
  <si>
    <t>LOGO! КАРТА ПАМЯТИ И БАТАРЕИ ДЛЯ КОПИРОВАНИЯ И/ИЛИ ЗАЩИТЫ НОУ-ХАУ ПРОГРАММ LOGO! И ДЛЯ БУФЕРИЗАЦИИ ЧАСОВ РЕАЛЬНОГО ВРЕМЕНИ НА СРОК ДО 2 ЛЕТ ДЛЯ ВЕРСИИ ..0BA6</t>
  </si>
  <si>
    <t>СОЕДИНИТЕЛЬНЫЙ КАБЕЛЬ LOGO! &lt;-&gt; PC ДЛЯ ПРОГРАММИРОВАНИЯ ЛОГИЧЕСКИХ МОДУЛЕЙ LOGO! С КОМПЬЮТЕРА</t>
  </si>
  <si>
    <t>LOGO! USB PC КАБЕЛЬ ДЛЯ СВЯЗИ PC И LOGO!, ДРАЙВЕР В КОМПЛЕКТЕ ПОСТАВКИ НА CD-ROM</t>
  </si>
  <si>
    <t>LOGO! CONTACT 24: МОДУЛЬ КОММ.КВТАЦИИ 3-ФАЗНЫХ ЦЕПЕЙ ПЕРЕМЕННОГО ТОКА: 3 ГЛАВНЫХ И 1 ВСПОМОГАТЕЛЬНЫЙ КОНТАКТ; ДО ~400В; АКТИВНАЯ НАГРУЗКА ДО 20 A ИЛИ ДВИГАТЕЛЬ МОЩНОСТЬЮ ДО 4 КВТ; РАБОЧЕЕ НАПРЯЖЕНИЕ ОБМОТКИ УПРАВЛЕНИЯ =24 В</t>
  </si>
  <si>
    <t>LOGO! CONTACT 230: МОДУЛЬ КОММ.КВТАЦИИ 3-ФАЗНЫХ ЦЕПЕЙ ПЕРЕМЕННОГО ТОКА: 3 ГЛАВНЫХ И 1 ВСПОМОГАТЕЛЬНЫЙ КОНТАКТ; ДО ~400В; АКТИВНАЯ НАГРУЗКА ДО 20 A ИЛИ ДВИГАТЕЛЬ МОЩНОСТЬЮ ДО 4 КВТ; РАБОЧЕЕ НАПРЯЖЕНИЕ ОБМОТКИ УПРАВЛЕНИЯ ~230 В</t>
  </si>
  <si>
    <t>LOGO! POWER, СТАБИЛИЗИР. БЛОК ПИТАНИЯ: ГАЛЬВАН. РАЗД. ВХОД. И ВЫХОД. ЦЕПЕЙ; 1-ФАЗН. ВХОДН. НАПР. ~85 ...264 В, 47 ... 63 ГЦ; ВЫХОД =5В/ 3А; ЗАЩИТА НАГРУЗКИ ОТ ПЕРЕНАПРЯЖ. И КЗ; РЕГ. УРОВЕНЬ ВЫХОД. НАПРЯЖЕНИЯ =4.6 ... 5.4 В; ГАБАРИТЫ 54Х90Х52 ММ</t>
  </si>
  <si>
    <t>LOGO! POWER, СТАБИЛИЗИР. БЛОК ПИТАНИЯ: ГАЛЬВАН. РАЗД. ВХОД. И ВЫХОД. ЦЕПЕЙ; 1-ФАЗН. ВХОДН. НАПР. ~85 ... 264 В, 47 ... 63 ГЦ; ВЫХОД =5В/ 6.3А; ЗАЩИТА НАГРУЗКИ ОТ ПЕРЕНАПРЯЖ. И КЗ; РЕГ. УРОВЕНЬ ВЫХОД. НАПРЯЖЕНИЯ =4.6 ... 5.4 В; ГАБАРИТЫ 72Х90Х52 ММ</t>
  </si>
  <si>
    <t>LOGO! POWER, СТАБИЛИЗИР. БЛОК ПИТАНИЯ: ГАЛЬВАН. РАЗД. ВХОД. И ВЫХОД. ЦЕПЕЙ; 1-ФАЗН. ВХОДН. НАПР. ~85 ... 264 В, 47 ... 63 ГЦ; ВЫХОД =12В/ 1.9А; ЗАЩИТА НАГРУЗКИ ОТ ПЕРЕНАПРЯЖ. И КЗ; РЕГ. УРОВЕНЬ ВЫХОД. НАПРЯЖЕНИЯ =11.1 ... 12.9 В; ГАБАРИТЫ 54Х90Х52 ММ</t>
  </si>
  <si>
    <t>LOGO! POWER, СТАБИЛИЗИР. БЛОК ПИТАНИЯ: ГАЛЬВАН. РАЗД. ВХОД. И ВЫХОД. ЦЕПЕЙ; 1-ФАЗН. ВХОДН. НАПР. ~85 ... 264 В, 47 ... 63 ГЦ; ВЫХОД =12В/ 4.5А; ЗАЩИТА НАГРУЗКИ ОТ ПЕРЕНАПРЯЖ. И КЗ; РЕГ. УРОВЕНЬ ВЫХОД. НАПРЯЖЕНИЯ =11.1 ... 12.9 В; ГАБАРИТЫ 72Х90Х52 ММ</t>
  </si>
  <si>
    <t>LOGO! POWER 1,3, СТАБИЛИЗИР. БЛОК ПИТАНИЯ: ГАЛЬВАН. РАЗД. ВХОД. И ВЫХОД. ЦЕПЕЙ; 1-ФАЗН. ВХОДН. НАПР. ~85 ... 264 В, 47 ... 63 ГЦ; ВЫХОД =24В/ 1.3А; ЗАЩИТА НАГРУЗКИ ОТ ПЕРЕНАПРЯЖ. И КЗ; РЕГ. УРОВЕНЬ ВЫХОД. НАПРЯЖЕНИЯ =22.2 ... 25.8 В; ГАБАРИТЫ 54Х90Х52 ММ</t>
  </si>
  <si>
    <t>6ED1055-1FB100BA0</t>
  </si>
  <si>
    <t>6ED1055-1MB000BA1</t>
  </si>
  <si>
    <t>6ED1052-1FB00-0BA6</t>
  </si>
  <si>
    <t>6ED1052-1HB00-0BA6</t>
  </si>
  <si>
    <t>6ED1052-1MD00-0BA6</t>
  </si>
  <si>
    <t>6ED1052-2FB00-0BA6</t>
  </si>
  <si>
    <t>6ED1052-2HB00-0BA6</t>
  </si>
  <si>
    <t>6ED1052-2MD00-0BA6</t>
  </si>
  <si>
    <t>6ED1055-1CB00-0BA0</t>
  </si>
  <si>
    <t>6ED1055-1HB00-0BA0</t>
  </si>
  <si>
    <t>6ED1055-1MA00-0BA0</t>
  </si>
  <si>
    <t>6ED1055-1NB10-0BA0</t>
  </si>
  <si>
    <t>6ED1055-4MH00-0BA0</t>
  </si>
  <si>
    <t>6ED1056-1DA00-0BA0</t>
  </si>
  <si>
    <t>6ED1056-7DA00-0BA0</t>
  </si>
  <si>
    <t>6ED1057-1AA00-0BA0</t>
  </si>
  <si>
    <t>6ED1057-1AA01-0BA0</t>
  </si>
  <si>
    <t>6ED1057-4CA00-0AA0</t>
  </si>
  <si>
    <t>6ED1057-4EA00-0AA0</t>
  </si>
  <si>
    <t>6ED1052-1CC01-0BA6</t>
  </si>
  <si>
    <t>6ED1052-2CC01-0BA6</t>
  </si>
  <si>
    <t>6ED1055-1CB10-0BA0</t>
  </si>
  <si>
    <t>6ED1055-1FB00-0BA1</t>
  </si>
  <si>
    <t>6ED1055-1MD00-0BA1</t>
  </si>
  <si>
    <t>6ED1055-1MM00-0BA1</t>
  </si>
  <si>
    <t>цена, руб</t>
  </si>
  <si>
    <t>AM2 PT100</t>
  </si>
  <si>
    <t>AM2 AQ</t>
  </si>
  <si>
    <t>DM16 24R</t>
  </si>
  <si>
    <t>кабель USB-COM</t>
  </si>
  <si>
    <t>кабель USB-PC</t>
  </si>
  <si>
    <t>CONTACT 24</t>
  </si>
  <si>
    <t xml:space="preserve"> CONTACT 230</t>
  </si>
  <si>
    <t>DM8 12/24R</t>
  </si>
  <si>
    <t>AM2</t>
  </si>
  <si>
    <t>DM8 24R</t>
  </si>
  <si>
    <t>DM16 230R</t>
  </si>
  <si>
    <t>DM8 230R</t>
  </si>
  <si>
    <t>DM16 24</t>
  </si>
  <si>
    <t>DM8 24</t>
  </si>
  <si>
    <t>12/24RCO</t>
  </si>
  <si>
    <t>230RCO</t>
  </si>
  <si>
    <t>12/24RC</t>
  </si>
  <si>
    <t>24RC</t>
  </si>
  <si>
    <t>230RC</t>
  </si>
  <si>
    <t>6ED1052-1FB00-0BA7</t>
  </si>
  <si>
    <t>6ED1052-1FB00-0BA8</t>
  </si>
  <si>
    <t>230RCЕ V7</t>
  </si>
  <si>
    <t>12/24RCE V7</t>
  </si>
  <si>
    <t>24RCO</t>
  </si>
  <si>
    <t>6EP1311-1SH03</t>
  </si>
  <si>
    <t>6EP1311-1SH13</t>
  </si>
  <si>
    <t>6EP1331-1SH03</t>
  </si>
  <si>
    <t xml:space="preserve"> 6EP1332-1SH43</t>
  </si>
  <si>
    <t>6EP1332-1SH52</t>
  </si>
  <si>
    <t>LOGO! POWER =24B/4.0A, 90Вт 
LOGO!POWER 24 V/4 A STABILIZED POWER SUPPLY INPUT: 100-240 V AC (110-300 V DC) OUTPUT: 24 V/4 A DC</t>
  </si>
  <si>
    <t>LOGO! POWER =24B/2.5A, 60Вт
LOGO!POWER 24 V/1.3 A STABILIZED POWER SUPPLY INPUT: 100-240 V AC (110-300 V DC) OUTPUT: 24 V/1.3 A DC</t>
  </si>
  <si>
    <t>LOGO!230RCE,LOGIC MODULE,DISPL. PU/I/O: 115V/230V/RELAY, 8 DI/4 DO, MEM. 400 BLOCKS, EXPANDABLE WITH EXTRA MODULES, 230V AC/DC, ETHERNET</t>
  </si>
  <si>
    <t>6ED1052-1MD00-0BA7</t>
  </si>
  <si>
    <t>LOGO!12/24RCE,LOGIC MOD.,DISPL. PU/I/O: 12/24V DC/RELAY, 8 DI (4AI)/4 DO; MEM 400 BLOCKS EXPANDABLE, ETHERNET</t>
  </si>
  <si>
    <t>6ED1052-1MD00-0BA8</t>
  </si>
  <si>
    <t>6ED1052-1HB00-0BA8</t>
  </si>
  <si>
    <t>24Cо</t>
  </si>
  <si>
    <t>LOGO! 24Cо, ЛОГИЧЕСКИЙ МОДУЛЬ, БЕЗ ДИСПЛЕЯ, НАПРЯЖЕНИЕ ПИТАНИЯ/ВХОДЫ/ВЫХОДЫ: 24В/24В/24В ТРАНЗИСТОРНЫЕ, 8 ДИСКРЕТНЫХ ВХОДОВ (4 АНАЛОГОВЫХ)/4 ДИСКРЕТНЫХ ВЫХОДА; ПАМЯТЬ НА 200 БЛОКОВ, РАСШИРЯЕМЫЙ ВНЕШНИМИ МОДУЛЯМИ</t>
  </si>
  <si>
    <t>LOGO! 24С, ЛОГИЧЕСКИЙ МОДУЛЬ, ДИСПЛЕЙ, НАПРЯЖЕНИЕ ПИТАНИЯ/ВХОДЫ/ВЫХОДЫ: 24В/24В/24В ТРАНЗИСТОРНЫЕ, 8 ДИСКРЕТНЫХ ВХОДОВ (4 АНАЛОГОВЫХ)/4 ДИСКРЕТНЫХ ВЫХОДА; ПАМЯТЬ НА 200 БЛОКОВ, РАСШИРЯЕМЫЙ ВНЕШНИМИ МОДУЛЯМИ</t>
  </si>
  <si>
    <t>24С</t>
  </si>
  <si>
    <t>6ED1056-1AA00-0AA0</t>
  </si>
  <si>
    <t>LOGO! КАРТА ПАМЯТИ ДЛЯ КОПИРОВАНИЯ И/ИЛИ ЗАЩИТЫ НОУ-ХАУ ПРОГРАММ LOGO! ДЛЯ ВЕРСИИ ..0BA4
ФИОЛЕТОВЫЙ ДЛЯ ЛОГИЧЕСКИХ МОДУЛЕЙ LOGO! МОДИФИКАЦИЙ 6ED1… -0BA6</t>
  </si>
  <si>
    <t>6ED1056-4BA00-0AA0</t>
  </si>
  <si>
    <t>6ED1056-5CA00-0BA0</t>
  </si>
  <si>
    <t>6ED1056-6XA00-0BA0</t>
  </si>
  <si>
    <t>3RK1400-0CE10-0AA2</t>
  </si>
  <si>
    <t>КОММУНИКАЦИОННЫЙ МОДУЛЬ 3RK1400-0CE10-0AA2 LOGO! CM AS-i
AS-INTERFACE FUNCTION MODULE LOGO! STANDARD SLAVE IP20 4DI/4DO</t>
  </si>
  <si>
    <t>КАРТА БАТАРЕИ ЗЕЛЕНАЯ ДЛЯ БУФЕРИЗАЦИИ ЧАСОВ РЕАЛЬНОГО ВРЕМЕНИ 6ED1056-6XA00-0BA0
LOGO! BATTERY CARD BUFFERING OF REAL TIME CLOCK UP TO 2 YEARS FROM ..0BA6</t>
  </si>
  <si>
    <t>МОДУЛЬ ПАМЯТИ 6ED1056-5CA00-0BA0 ДЛЯ ЛОГИЧЕСКИХ МОДУЛЕЙ LOGO! МОДИФИКАЦИЙ 6ED1… -0BA5
LOGO! MEMORY CARD DUPLICATING AND/OR KNOW HOW PROTECTION OF LOGO! SWITCHING SEQUENCE FROM ..0BA4 ON</t>
  </si>
  <si>
    <t>МОДУЛЬ ПАМЯТИ 6ED1056-4BA00-0AA0 КРАСНЫЙ ДЛЯ ЛОГИЧЕСКИХ МОДУЛЕЙ LOGO! МОДИФИКАЦИЙ 6ED1… -0BA1,2,3
LOGO! PROGRAM MODULE RED WITH RETENTION AND KNOW HOW PROTECTION FOR LOGO! ..0BA1/..0BA2/..0BA3</t>
  </si>
  <si>
    <t>МОДУЛЬ ПАМЯТИ 6ED1056-1AA00-0AA0 ГОЛУБОЙ ДЛЯ ЛОГИЧЕСКИХ МОДУЛЕЙ LOGO! МОДИФИКАЦИЙ 6ED1… -0BA0
LOGO! PROGRAM MODULE BLUE FOR DUPLICATING OF THE LOGO! SWITCHING SEQUENCE</t>
  </si>
  <si>
    <t>блоки питания</t>
  </si>
  <si>
    <t>карты памяти</t>
  </si>
  <si>
    <t>AS-I</t>
  </si>
  <si>
    <t>цена при 65долл и 75евро от блоков пит</t>
  </si>
  <si>
    <t>6EP1322-1SH02
6EP1322-1SH03</t>
  </si>
  <si>
    <t>LOGO! 8</t>
  </si>
  <si>
    <t>6ED1052-1CC01-0BA8</t>
  </si>
  <si>
    <t>24CE</t>
  </si>
  <si>
    <t>24RCE</t>
  </si>
  <si>
    <t>6ED1052-2CC01-0BA8</t>
  </si>
  <si>
    <t>24CEo</t>
  </si>
  <si>
    <t>6ED1052-2HB00-0BA8</t>
  </si>
  <si>
    <t>24RCEo</t>
  </si>
  <si>
    <t>6ED1052-2MD00-0BA8</t>
  </si>
  <si>
    <t>12/24RCEo</t>
  </si>
  <si>
    <t>12/24RCE</t>
  </si>
  <si>
    <t>230RCE</t>
  </si>
  <si>
    <t>6ED1055-4MH00-0BA1</t>
  </si>
  <si>
    <t>TDE(дисплей)</t>
  </si>
  <si>
    <t>6ED1055-1MA00-0BA2</t>
  </si>
  <si>
    <t>6ED1055-1MD00-0BA2</t>
  </si>
  <si>
    <t>AM2 RTD</t>
  </si>
  <si>
    <t>6ED1055-1CB00-0BA2</t>
  </si>
  <si>
    <t>6ED1055-1CB10-0BA2</t>
  </si>
  <si>
    <t>6ED1055-1FB00-0BA2</t>
  </si>
  <si>
    <t>6ED1055-1HB00-0BA2</t>
  </si>
  <si>
    <t>6ED1055-1MB00-0BA2</t>
  </si>
  <si>
    <t>6ED1055-1NB10-0BA2</t>
  </si>
  <si>
    <t>LOGO! 24CE,LOGIC MODULE,DISPLAY PU/I/O: 24V/24V/24V TRANS., 8DI (4AI)/4DO; MEM 400 BLOCKS, EXPANDABLE, ETHERNET BUILD IN WEB-SERVER, DATALOG STANDARD MICRO SD CARD FOR LOGO! SOFT COMFORT V8 PREVIOUS PROJECT USABLE</t>
  </si>
  <si>
    <t>LOGO! 24RCE,LOGICMODULE,DISPLAY PU/I/O: 24V AC/24V DC/RELAY, 8 DI/4 DO; MEM. 400 BLOCKS, EXPANDABLE, ETHERNET BUILD IN WEB-SERVER, DATALOG STANDARD MICRO SD CARD FOR LOGO! SOFT COMFORT V8 PREVIOUS PROJECT USABLE</t>
  </si>
  <si>
    <t>LOGO! 24CEO, LOGIC MODULE, WITHOUT DISPLAY, PU/I/O: 24V/24V/24V TRANS., 8 DI (4AI)/4 DO; MEM 400 BLOCKS EXPANDABLE, ETHERNET BUILD IN WEB-SERVER, DATALOG STANDARD MICRO SD CARD FOR LOGO! SOFT COMFORT V8 PREVIOUS PROJECT USABLE</t>
  </si>
  <si>
    <t>LOGO! 24RCO (AC), LOGIC MODULE, PU/I/O: 24V AC/24V DC/RELAY, 8 DI/4 DO; W/O DISPLAY, MEMORY 400 BLOCKS, EXPANDABLE, ETHERNET BUILD IN WEB-SERVER, DATALOG STANDARD MICRO SD CARD FOR LOGO! SOFT COMFORT V8 PREVIOUS PROJECT USABLE</t>
  </si>
  <si>
    <t>LOGO! 12/24RCEO, LOGIC MODULE PU/I/O: 12/24V DC/RELAY, 8 DI (4AI)/4 DO; W/O DISPLAY, MEMORY 400 BLOCKS EXPANDABLE, ETHERNET BUILD IN WEB-SERVER, DATALOG STANDARD MICRO SD CARD FOR LOGO! SOFT COMFORT V8 PREVIOUS PROJECT USABLE</t>
  </si>
  <si>
    <t>LOGO!12/24RCE,LOGIC MOD.,DISPL. PU/I/O: 12/24V DC/RELAY, 8 DI (4AI)/4 DO; MEM 400 BLOCKS EXPANDABLE, ETHERNET BUILD IN WEB-SERVER, DATALOG STANDARD MICRO SD CARD FOR LOGO! SOFT COMFORT V8 PREVIOUS PROJECT USABLE</t>
  </si>
  <si>
    <t>LOGO!230RCE,LOGIC MODULE,DISPL. PU/I/O: 115V/230V/RELAY, 8 DI/4 DO; MEM 400 BLOCKS EXPANDABLE, ETHERNET BUILD IN WEB-SERVER, DATALOG STANDARD MICRO SD CARD FOR LOGO! SOFT COMFORT V8 PREVIOUS PROJECT USABLE</t>
  </si>
  <si>
    <t>LOGO! TD TEXTDISPLAY, 6 LINES, 3 BACKGROUND COLORS 2 ETHERNET PORTS ACCESSORIES, FOR LOGO! 8</t>
  </si>
  <si>
    <t>LOGO! AM2 EXPANSION MODULE, PU: DC 12/24V, 2 AI, 0 - 10V OR 0/4 - 20MA FOR LOGO! 8</t>
  </si>
  <si>
    <t>LOGO! AM2 RTD EXPAN. MODULE, PU: DC 12/24V, 2AI, -50 ... +200 DEGR/C PT100/1000 FOR LOGO! 8</t>
  </si>
  <si>
    <t>LOGO! DM8 24 EXPANSION MODULE, PU/I/O: 24V/24V/TRANS., 4 DI/4 DO FOR LOGO! 8</t>
  </si>
  <si>
    <t>LOGO! DM8 24R EXPANSION MODULE, PU/I/O: 24V/24V/RELAY, 2TE 4 DI/4 DO, AC/DC/NPN INPUT FOR LOGO! 8</t>
  </si>
  <si>
    <t>LOGO! DM8 230R, EXP. MODULE, PU/I/O: 230V/230V/RELAIS, 2TE, 4 DI/4 DO FOR LOGO! 8</t>
  </si>
  <si>
    <t>LOGO! DM8 12/24R, EXP. MODULE PU/I/O: 12, 24V/12V/24V/RELAIS, 2TE, 4 DI/4 DO FOR LOGO! 8</t>
  </si>
  <si>
    <t>LOGO! DM16 24R, EXP. MODULE, PU/I/O: 24V DC/24V DC/RELAY, 8 DI/8 DO, 4TE FOR LOGO! 8</t>
  </si>
  <si>
    <t>LOGO! DM16 24, EXP. MODULE PU/I/O: 24V DC/24V DC/TRANS., 8 DI/8 DO, 4TE FOR LOGO! 8</t>
  </si>
  <si>
    <t>LOGO! 230RCEO, LOGIC MODULE, PS/I/O: 230V/230V/RELAY, 8DI/4DO; W/O DISPLAY, MEMORY 400 BLOCKS, EXPANDABLE MODULAR, ETHERNET BUILD IN WEB-SERVER, DATALOG STANDARD MICRO SD CARD FOR LOGO! SOFT COMFORT V8 OR HIGHER PREVIOUS PROJECT USABLE</t>
  </si>
  <si>
    <t>230RCEo</t>
  </si>
  <si>
    <t>6ED1052-2FB00-0BA8</t>
  </si>
  <si>
    <t>6ED1055-1FB10-0BA2</t>
  </si>
  <si>
    <t>6ED1055-1MM00-0BA2</t>
  </si>
  <si>
    <t>LOGO! DM16 230R, EXP. MODULE, PU/I/O: 230V/230V/RELAIS, 4TE, 8 DI/8 DO FOR LOGO! 8</t>
  </si>
  <si>
    <t>LOGO! AM2 AQ EXPAN. MODULE, PU: DC 24V, 0/4-20MA 2AQ, 0-10V FOR LOGO! 8</t>
  </si>
  <si>
    <t xml:space="preserve">             6EP1321-1SH02             6EP1321-1SH03</t>
  </si>
  <si>
    <t>TD (LOGO! 6)</t>
  </si>
  <si>
    <t>ООО "Техпривод"</t>
  </si>
  <si>
    <t>msk@tehprivod.ru</t>
  </si>
  <si>
    <t>Курс доллара:</t>
  </si>
  <si>
    <t>Цены на продукцию привязаны к плавающему курсу валюты. Для просмотра актуальных цен укажите курс на дату просмотра.</t>
  </si>
  <si>
    <t>Дата:</t>
  </si>
  <si>
    <t>Курс евро:</t>
  </si>
  <si>
    <t>Логические модули Siemens LOGO</t>
  </si>
  <si>
    <t>https://tehprivod.ru/</t>
  </si>
  <si>
    <t>127254 Москва, Огородный проезд, д. 4, этаж 5, офис 12</t>
  </si>
  <si>
    <t>+7 (495) 120-77-43, 8 (800) 500-77-43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</si>
</sst>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"/>
    <numFmt numFmtId="173" formatCode="#,##0&quot;р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62"/>
      <name val="Arial Cyr"/>
      <family val="0"/>
    </font>
    <font>
      <sz val="8"/>
      <color indexed="63"/>
      <name val="Arial"/>
      <family val="2"/>
    </font>
    <font>
      <b/>
      <sz val="11"/>
      <color indexed="22"/>
      <name val="Arial"/>
      <family val="2"/>
    </font>
    <font>
      <u val="single"/>
      <sz val="12"/>
      <color indexed="9"/>
      <name val="Arial Cyr"/>
      <family val="0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 tint="-0.24997000396251678"/>
      <name val="Arial Cyr"/>
      <family val="0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4" tint="-0.24997000396251678"/>
      <name val="Arial Cyr"/>
      <family val="0"/>
    </font>
    <font>
      <sz val="8"/>
      <color rgb="FF333333"/>
      <name val="Arial"/>
      <family val="2"/>
    </font>
    <font>
      <u val="single"/>
      <sz val="12"/>
      <color theme="0"/>
      <name val="Arial Cyr"/>
      <family val="0"/>
    </font>
    <font>
      <b/>
      <sz val="12"/>
      <color theme="0"/>
      <name val="Arial"/>
      <family val="2"/>
    </font>
    <font>
      <b/>
      <sz val="11"/>
      <color theme="0" tint="-0.0499799996614456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61B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 vertical="center"/>
      <protection/>
    </xf>
    <xf numFmtId="0" fontId="3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7" fillId="33" borderId="0" xfId="33" applyFont="1" applyFill="1" applyAlignment="1">
      <alignment horizontal="right" vertical="center"/>
      <protection/>
    </xf>
    <xf numFmtId="0" fontId="5" fillId="0" borderId="0" xfId="33" applyFont="1" applyFill="1" applyAlignment="1">
      <alignment vertical="center"/>
      <protection/>
    </xf>
    <xf numFmtId="0" fontId="7" fillId="0" borderId="0" xfId="33" applyFont="1" applyFill="1" applyAlignment="1">
      <alignment horizontal="center" vertical="center"/>
      <protection/>
    </xf>
    <xf numFmtId="14" fontId="8" fillId="0" borderId="0" xfId="33" applyNumberFormat="1" applyFont="1" applyFill="1" applyBorder="1" applyAlignment="1">
      <alignment horizontal="center" vertical="center" wrapText="1"/>
      <protection/>
    </xf>
    <xf numFmtId="3" fontId="7" fillId="0" borderId="0" xfId="33" applyNumberFormat="1" applyFont="1" applyFill="1" applyAlignment="1">
      <alignment horizontal="center" vertical="center"/>
      <protection/>
    </xf>
    <xf numFmtId="14" fontId="7" fillId="0" borderId="0" xfId="33" applyNumberFormat="1" applyFont="1" applyFill="1" applyBorder="1" applyAlignment="1">
      <alignment horizontal="center" vertical="center" wrapText="1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3" fontId="54" fillId="0" borderId="11" xfId="0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3" fontId="54" fillId="0" borderId="13" xfId="0" applyNumberFormat="1" applyFont="1" applyFill="1" applyBorder="1" applyAlignment="1">
      <alignment horizontal="center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  <xf numFmtId="173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horizontal="center" vertical="center"/>
    </xf>
    <xf numFmtId="173" fontId="54" fillId="0" borderId="13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horizontal="center" vertical="center"/>
    </xf>
    <xf numFmtId="3" fontId="54" fillId="0" borderId="14" xfId="0" applyNumberFormat="1" applyFont="1" applyFill="1" applyBorder="1" applyAlignment="1">
      <alignment horizontal="center" vertical="center" wrapText="1" shrinkToFit="1"/>
    </xf>
    <xf numFmtId="3" fontId="54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3" fontId="54" fillId="0" borderId="11" xfId="0" applyNumberFormat="1" applyFont="1" applyFill="1" applyBorder="1" applyAlignment="1">
      <alignment horizontal="center" vertical="center"/>
    </xf>
    <xf numFmtId="3" fontId="54" fillId="0" borderId="11" xfId="0" applyNumberFormat="1" applyFont="1" applyFill="1" applyBorder="1" applyAlignment="1">
      <alignment horizontal="center" vertical="center" wrapText="1" shrinkToFit="1"/>
    </xf>
    <xf numFmtId="3" fontId="54" fillId="0" borderId="19" xfId="0" applyNumberFormat="1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 wrapText="1" shrinkToFit="1"/>
    </xf>
    <xf numFmtId="3" fontId="54" fillId="0" borderId="20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 wrapText="1" shrinkToFit="1"/>
    </xf>
    <xf numFmtId="3" fontId="55" fillId="0" borderId="21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3" fontId="54" fillId="0" borderId="22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3" fontId="54" fillId="0" borderId="23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wrapText="1"/>
    </xf>
    <xf numFmtId="2" fontId="54" fillId="0" borderId="11" xfId="0" applyNumberFormat="1" applyFont="1" applyFill="1" applyBorder="1" applyAlignment="1">
      <alignment horizontal="center" vertical="center"/>
    </xf>
    <xf numFmtId="2" fontId="54" fillId="0" borderId="13" xfId="0" applyNumberFormat="1" applyFont="1" applyFill="1" applyBorder="1" applyAlignment="1">
      <alignment horizontal="center" vertical="center"/>
    </xf>
    <xf numFmtId="3" fontId="54" fillId="0" borderId="13" xfId="0" applyNumberFormat="1" applyFont="1" applyFill="1" applyBorder="1" applyAlignment="1">
      <alignment horizontal="center" vertical="center"/>
    </xf>
    <xf numFmtId="3" fontId="5" fillId="33" borderId="24" xfId="33" applyNumberFormat="1" applyFont="1" applyFill="1" applyBorder="1" applyAlignment="1">
      <alignment horizontal="center" vertical="center"/>
      <protection/>
    </xf>
    <xf numFmtId="14" fontId="5" fillId="33" borderId="0" xfId="33" applyNumberFormat="1" applyFont="1" applyFill="1" applyBorder="1" applyAlignment="1">
      <alignment horizontal="center" vertical="center" wrapText="1"/>
      <protection/>
    </xf>
    <xf numFmtId="3" fontId="54" fillId="0" borderId="17" xfId="0" applyNumberFormat="1" applyFont="1" applyFill="1" applyBorder="1" applyAlignment="1">
      <alignment horizontal="center" vertical="center" wrapText="1" shrinkToFi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vertical="center" wrapText="1"/>
    </xf>
    <xf numFmtId="0" fontId="54" fillId="0" borderId="25" xfId="0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left" vertical="center" wrapText="1"/>
    </xf>
    <xf numFmtId="3" fontId="54" fillId="0" borderId="14" xfId="0" applyNumberFormat="1" applyFont="1" applyFill="1" applyBorder="1" applyAlignment="1">
      <alignment horizontal="center" vertical="center" wrapText="1"/>
    </xf>
    <xf numFmtId="2" fontId="54" fillId="0" borderId="14" xfId="0" applyNumberFormat="1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9" fontId="55" fillId="0" borderId="24" xfId="0" applyNumberFormat="1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/>
    </xf>
    <xf numFmtId="0" fontId="5" fillId="34" borderId="0" xfId="33" applyFont="1" applyFill="1" applyAlignment="1">
      <alignment vertical="center"/>
      <protection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55" applyFont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3" fontId="5" fillId="0" borderId="0" xfId="33" applyNumberFormat="1" applyFont="1" applyFill="1" applyAlignment="1">
      <alignment horizontal="center" vertical="center"/>
      <protection/>
    </xf>
    <xf numFmtId="0" fontId="55" fillId="0" borderId="15" xfId="0" applyFont="1" applyFill="1" applyBorder="1" applyAlignment="1">
      <alignment vertical="center"/>
    </xf>
    <xf numFmtId="3" fontId="55" fillId="0" borderId="15" xfId="0" applyNumberFormat="1" applyFont="1" applyFill="1" applyBorder="1" applyAlignment="1">
      <alignment vertical="center"/>
    </xf>
    <xf numFmtId="3" fontId="55" fillId="0" borderId="33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" fontId="54" fillId="0" borderId="14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" fontId="54" fillId="0" borderId="11" xfId="0" applyNumberFormat="1" applyFont="1" applyFill="1" applyBorder="1" applyAlignment="1">
      <alignment vertical="center"/>
    </xf>
    <xf numFmtId="3" fontId="54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" fontId="54" fillId="0" borderId="16" xfId="0" applyNumberFormat="1" applyFont="1" applyFill="1" applyBorder="1" applyAlignment="1">
      <alignment vertical="center"/>
    </xf>
    <xf numFmtId="3" fontId="54" fillId="0" borderId="16" xfId="0" applyNumberFormat="1" applyFont="1" applyFill="1" applyBorder="1" applyAlignment="1">
      <alignment vertical="center"/>
    </xf>
    <xf numFmtId="0" fontId="55" fillId="0" borderId="15" xfId="0" applyFont="1" applyFill="1" applyBorder="1" applyAlignment="1">
      <alignment horizontal="center" vertical="center" wrapText="1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4" xfId="0" applyNumberFormat="1" applyFont="1" applyFill="1" applyBorder="1" applyAlignment="1">
      <alignment vertical="center"/>
    </xf>
    <xf numFmtId="1" fontId="54" fillId="0" borderId="17" xfId="0" applyNumberFormat="1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1" fontId="54" fillId="0" borderId="13" xfId="0" applyNumberFormat="1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3" fontId="54" fillId="0" borderId="17" xfId="0" applyNumberFormat="1" applyFont="1" applyFill="1" applyBorder="1" applyAlignment="1">
      <alignment vertical="center"/>
    </xf>
    <xf numFmtId="1" fontId="54" fillId="0" borderId="25" xfId="0" applyNumberFormat="1" applyFont="1" applyFill="1" applyBorder="1" applyAlignment="1">
      <alignment vertical="center"/>
    </xf>
    <xf numFmtId="0" fontId="54" fillId="0" borderId="25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vertical="center"/>
    </xf>
    <xf numFmtId="3" fontId="54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vertical="center"/>
    </xf>
    <xf numFmtId="0" fontId="55" fillId="0" borderId="30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8" fillId="34" borderId="0" xfId="43" applyFont="1" applyFill="1" applyBorder="1" applyAlignment="1">
      <alignment horizontal="center" vertical="center" wrapText="1"/>
    </xf>
    <xf numFmtId="0" fontId="59" fillId="34" borderId="0" xfId="33" applyFont="1" applyFill="1" applyBorder="1" applyAlignment="1">
      <alignment horizontal="center" vertical="center" wrapText="1"/>
      <protection/>
    </xf>
    <xf numFmtId="0" fontId="60" fillId="34" borderId="0" xfId="33" applyFont="1" applyFill="1" applyBorder="1" applyAlignment="1">
      <alignment horizontal="center" vertical="center" wrapText="1"/>
      <protection/>
    </xf>
    <xf numFmtId="0" fontId="60" fillId="34" borderId="0" xfId="54" applyFont="1" applyFill="1" applyBorder="1" applyAlignment="1">
      <alignment horizontal="center" vertical="center" wrapText="1"/>
      <protection/>
    </xf>
    <xf numFmtId="0" fontId="7" fillId="33" borderId="0" xfId="33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1</xdr:col>
      <xdr:colOff>447675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24384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 editAs="oneCell">
    <xdr:from>
      <xdr:col>4</xdr:col>
      <xdr:colOff>142875</xdr:colOff>
      <xdr:row>6</xdr:row>
      <xdr:rowOff>38100</xdr:rowOff>
    </xdr:from>
    <xdr:to>
      <xdr:col>4</xdr:col>
      <xdr:colOff>0</xdr:colOff>
      <xdr:row>6</xdr:row>
      <xdr:rowOff>171450</xdr:rowOff>
    </xdr:to>
    <xdr:pic>
      <xdr:nvPicPr>
        <xdr:cNvPr id="2" name="Рисунок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58375" y="13049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6</xdr:row>
      <xdr:rowOff>28575</xdr:rowOff>
    </xdr:from>
    <xdr:to>
      <xdr:col>2</xdr:col>
      <xdr:colOff>3448050</xdr:colOff>
      <xdr:row>6</xdr:row>
      <xdr:rowOff>1619250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1295400"/>
          <a:ext cx="25431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ehprivod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83"/>
  <sheetViews>
    <sheetView tabSelected="1" zoomScaleSheetLayoutView="70" zoomScalePageLayoutView="0" workbookViewId="0" topLeftCell="A1">
      <selection activeCell="C3" sqref="C3:I3"/>
    </sheetView>
  </sheetViews>
  <sheetFormatPr defaultColWidth="9.00390625" defaultRowHeight="12.75"/>
  <cols>
    <col min="1" max="1" width="28.25390625" style="69" customWidth="1"/>
    <col min="2" max="2" width="17.75390625" style="69" customWidth="1"/>
    <col min="3" max="3" width="83.375" style="69" customWidth="1"/>
    <col min="4" max="4" width="10.625" style="72" hidden="1" customWidth="1"/>
    <col min="5" max="5" width="13.25390625" style="69" hidden="1" customWidth="1"/>
    <col min="6" max="6" width="10.00390625" style="72" hidden="1" customWidth="1"/>
    <col min="7" max="7" width="14.25390625" style="68" hidden="1" customWidth="1"/>
    <col min="8" max="8" width="14.875" style="68" hidden="1" customWidth="1"/>
    <col min="9" max="9" width="16.125" style="72" customWidth="1"/>
    <col min="10" max="10" width="17.00390625" style="68" customWidth="1"/>
    <col min="11" max="11" width="21.375" style="69" customWidth="1"/>
    <col min="12" max="12" width="10.00390625" style="69" customWidth="1"/>
    <col min="13" max="13" width="7.875" style="68" customWidth="1"/>
    <col min="14" max="14" width="22.875" style="69" customWidth="1"/>
    <col min="15" max="15" width="11.375" style="69" customWidth="1"/>
    <col min="16" max="16" width="9.00390625" style="69" customWidth="1"/>
    <col min="17" max="17" width="22.625" style="69" customWidth="1"/>
    <col min="18" max="18" width="10.875" style="69" customWidth="1"/>
    <col min="19" max="19" width="9.875" style="69" customWidth="1"/>
    <col min="20" max="20" width="11.875" style="69" customWidth="1"/>
    <col min="21" max="16384" width="9.125" style="69" customWidth="1"/>
  </cols>
  <sheetData>
    <row r="1" spans="1:9" ht="15">
      <c r="A1" s="67"/>
      <c r="B1" s="67"/>
      <c r="C1" s="125" t="s">
        <v>159</v>
      </c>
      <c r="D1" s="125"/>
      <c r="E1" s="125"/>
      <c r="F1" s="125"/>
      <c r="G1" s="125"/>
      <c r="H1" s="125"/>
      <c r="I1" s="125"/>
    </row>
    <row r="2" spans="1:9" ht="15">
      <c r="A2" s="67"/>
      <c r="B2" s="67"/>
      <c r="C2" s="124" t="s">
        <v>167</v>
      </c>
      <c r="D2" s="124"/>
      <c r="E2" s="124"/>
      <c r="F2" s="124"/>
      <c r="G2" s="124"/>
      <c r="H2" s="124"/>
      <c r="I2" s="124"/>
    </row>
    <row r="3" spans="1:9" ht="15">
      <c r="A3" s="67"/>
      <c r="B3" s="67"/>
      <c r="C3" s="125" t="s">
        <v>168</v>
      </c>
      <c r="D3" s="125"/>
      <c r="E3" s="125"/>
      <c r="F3" s="125"/>
      <c r="G3" s="125"/>
      <c r="H3" s="125"/>
      <c r="I3" s="125"/>
    </row>
    <row r="4" spans="1:9" ht="15">
      <c r="A4" s="67"/>
      <c r="B4" s="67"/>
      <c r="C4" s="124" t="s">
        <v>160</v>
      </c>
      <c r="D4" s="124"/>
      <c r="E4" s="124"/>
      <c r="F4" s="124"/>
      <c r="G4" s="124"/>
      <c r="H4" s="124"/>
      <c r="I4" s="124"/>
    </row>
    <row r="5" spans="1:9" ht="15.75">
      <c r="A5" s="67"/>
      <c r="B5" s="67"/>
      <c r="C5" s="122" t="s">
        <v>166</v>
      </c>
      <c r="D5" s="123"/>
      <c r="E5" s="123"/>
      <c r="F5" s="123"/>
      <c r="G5" s="123"/>
      <c r="H5" s="123"/>
      <c r="I5" s="123"/>
    </row>
    <row r="6" spans="1:9" ht="24" customHeight="1">
      <c r="A6" s="127" t="s">
        <v>165</v>
      </c>
      <c r="B6" s="127"/>
      <c r="C6" s="127"/>
      <c r="D6" s="127"/>
      <c r="E6" s="127"/>
      <c r="F6" s="127"/>
      <c r="G6" s="127"/>
      <c r="H6" s="127"/>
      <c r="I6" s="127"/>
    </row>
    <row r="7" spans="1:8" ht="128.25" customHeight="1">
      <c r="A7" s="70"/>
      <c r="B7" s="70"/>
      <c r="C7" s="70"/>
      <c r="D7" s="70"/>
      <c r="E7" s="70"/>
      <c r="F7" s="70"/>
      <c r="G7" s="71"/>
      <c r="H7" s="70"/>
    </row>
    <row r="8" spans="1:8" ht="13.5" thickBot="1">
      <c r="A8" s="70"/>
      <c r="B8" s="70"/>
      <c r="C8" s="70"/>
      <c r="D8" s="70"/>
      <c r="E8" s="70"/>
      <c r="F8" s="70"/>
      <c r="G8" s="71"/>
      <c r="H8" s="70"/>
    </row>
    <row r="9" spans="1:9" ht="13.5" customHeight="1" thickBot="1">
      <c r="A9" s="1" t="s">
        <v>161</v>
      </c>
      <c r="B9" s="46">
        <v>60</v>
      </c>
      <c r="C9" s="126" t="s">
        <v>162</v>
      </c>
      <c r="D9" s="126"/>
      <c r="E9" s="126"/>
      <c r="F9" s="126"/>
      <c r="G9" s="126"/>
      <c r="H9" s="126"/>
      <c r="I9" s="126"/>
    </row>
    <row r="10" spans="1:9" ht="13.5" thickBot="1">
      <c r="A10" s="1" t="s">
        <v>164</v>
      </c>
      <c r="B10" s="46">
        <v>70</v>
      </c>
      <c r="C10" s="126"/>
      <c r="D10" s="126"/>
      <c r="E10" s="126"/>
      <c r="F10" s="126"/>
      <c r="G10" s="126"/>
      <c r="H10" s="126"/>
      <c r="I10" s="126"/>
    </row>
    <row r="11" spans="1:9" ht="12.75">
      <c r="A11" s="1" t="s">
        <v>163</v>
      </c>
      <c r="B11" s="47">
        <v>43054</v>
      </c>
      <c r="C11" s="126"/>
      <c r="D11" s="126"/>
      <c r="E11" s="126"/>
      <c r="F11" s="126"/>
      <c r="G11" s="126"/>
      <c r="H11" s="126"/>
      <c r="I11" s="126"/>
    </row>
    <row r="12" spans="1:8" ht="16.5" thickBot="1">
      <c r="A12" s="2"/>
      <c r="B12" s="3"/>
      <c r="C12" s="4"/>
      <c r="D12" s="5"/>
      <c r="E12" s="6"/>
      <c r="F12" s="73"/>
      <c r="G12" s="7"/>
      <c r="H12" s="7"/>
    </row>
    <row r="13" spans="1:13" s="78" customFormat="1" ht="27" customHeight="1" thickBot="1">
      <c r="A13" s="120" t="s">
        <v>0</v>
      </c>
      <c r="B13" s="121"/>
      <c r="C13" s="57" t="s">
        <v>1</v>
      </c>
      <c r="D13" s="56"/>
      <c r="E13" s="74" t="s">
        <v>109</v>
      </c>
      <c r="F13" s="19"/>
      <c r="G13" s="75"/>
      <c r="H13" s="76"/>
      <c r="I13" s="58" t="s">
        <v>54</v>
      </c>
      <c r="J13" s="77"/>
      <c r="M13" s="77"/>
    </row>
    <row r="14" spans="1:13" s="80" customFormat="1" ht="59.25" customHeight="1">
      <c r="A14" s="59" t="s">
        <v>48</v>
      </c>
      <c r="B14" s="17" t="s">
        <v>94</v>
      </c>
      <c r="C14" s="18" t="s">
        <v>93</v>
      </c>
      <c r="D14" s="25"/>
      <c r="E14" s="79">
        <v>8805</v>
      </c>
      <c r="F14" s="26">
        <f>$B$9</f>
        <v>60</v>
      </c>
      <c r="G14" s="26"/>
      <c r="H14" s="26" t="e">
        <f>#REF!</f>
        <v>#REF!</v>
      </c>
      <c r="I14" s="27">
        <f>CEILING(E14*F14/65,10)</f>
        <v>8130</v>
      </c>
      <c r="J14" s="28"/>
      <c r="M14" s="81"/>
    </row>
    <row r="15" spans="1:13" s="80" customFormat="1" ht="59.25" customHeight="1">
      <c r="A15" s="60" t="s">
        <v>49</v>
      </c>
      <c r="B15" s="14" t="s">
        <v>91</v>
      </c>
      <c r="C15" s="15" t="s">
        <v>92</v>
      </c>
      <c r="D15" s="29"/>
      <c r="E15" s="82">
        <v>7720</v>
      </c>
      <c r="F15" s="30">
        <f aca="true" t="shared" si="0" ref="F15:F36">$B$9</f>
        <v>60</v>
      </c>
      <c r="G15" s="83"/>
      <c r="H15" s="30" t="e">
        <f>H18</f>
        <v>#REF!</v>
      </c>
      <c r="I15" s="31">
        <f aca="true" t="shared" si="1" ref="I15:I39">CEILING(E15*F15/65,10)</f>
        <v>7130</v>
      </c>
      <c r="J15" s="28"/>
      <c r="M15" s="81"/>
    </row>
    <row r="16" spans="1:10" ht="59.25" customHeight="1">
      <c r="A16" s="60" t="s">
        <v>32</v>
      </c>
      <c r="B16" s="14" t="s">
        <v>72</v>
      </c>
      <c r="C16" s="15" t="s">
        <v>3</v>
      </c>
      <c r="D16" s="29"/>
      <c r="E16" s="82">
        <v>9970</v>
      </c>
      <c r="F16" s="30">
        <f t="shared" si="0"/>
        <v>60</v>
      </c>
      <c r="G16" s="83"/>
      <c r="H16" s="30" t="e">
        <f>H21</f>
        <v>#REF!</v>
      </c>
      <c r="I16" s="31">
        <f t="shared" si="1"/>
        <v>9210</v>
      </c>
      <c r="J16" s="84"/>
    </row>
    <row r="17" spans="1:10" ht="59.25" customHeight="1">
      <c r="A17" s="60" t="s">
        <v>35</v>
      </c>
      <c r="B17" s="14" t="s">
        <v>78</v>
      </c>
      <c r="C17" s="15" t="s">
        <v>6</v>
      </c>
      <c r="D17" s="29"/>
      <c r="E17" s="82">
        <v>8060</v>
      </c>
      <c r="F17" s="30">
        <f t="shared" si="0"/>
        <v>60</v>
      </c>
      <c r="G17" s="83"/>
      <c r="H17" s="30" t="e">
        <f>H23</f>
        <v>#REF!</v>
      </c>
      <c r="I17" s="31">
        <f t="shared" si="1"/>
        <v>7440</v>
      </c>
      <c r="J17" s="84"/>
    </row>
    <row r="18" spans="1:10" ht="59.25" customHeight="1">
      <c r="A18" s="60" t="s">
        <v>33</v>
      </c>
      <c r="B18" s="14" t="s">
        <v>71</v>
      </c>
      <c r="C18" s="15" t="s">
        <v>4</v>
      </c>
      <c r="D18" s="29"/>
      <c r="E18" s="82">
        <v>9830</v>
      </c>
      <c r="F18" s="30">
        <f t="shared" si="0"/>
        <v>60</v>
      </c>
      <c r="G18" s="83"/>
      <c r="H18" s="30" t="e">
        <f>H16</f>
        <v>#REF!</v>
      </c>
      <c r="I18" s="31">
        <f t="shared" si="1"/>
        <v>9080</v>
      </c>
      <c r="J18" s="84"/>
    </row>
    <row r="19" spans="1:10" ht="59.25" customHeight="1">
      <c r="A19" s="60" t="s">
        <v>87</v>
      </c>
      <c r="B19" s="14" t="s">
        <v>77</v>
      </c>
      <c r="C19" s="15" t="s">
        <v>88</v>
      </c>
      <c r="D19" s="29"/>
      <c r="E19" s="82">
        <v>16175</v>
      </c>
      <c r="F19" s="30">
        <f t="shared" si="0"/>
        <v>60</v>
      </c>
      <c r="G19" s="83"/>
      <c r="H19" s="30"/>
      <c r="I19" s="31">
        <f t="shared" si="1"/>
        <v>14940</v>
      </c>
      <c r="J19" s="84"/>
    </row>
    <row r="20" spans="1:10" ht="59.25" customHeight="1">
      <c r="A20" s="60" t="s">
        <v>36</v>
      </c>
      <c r="B20" s="14" t="s">
        <v>69</v>
      </c>
      <c r="C20" s="15" t="s">
        <v>7</v>
      </c>
      <c r="D20" s="16"/>
      <c r="E20" s="82">
        <v>8055</v>
      </c>
      <c r="F20" s="30">
        <f t="shared" si="0"/>
        <v>60</v>
      </c>
      <c r="G20" s="83"/>
      <c r="H20" s="30" t="e">
        <f>H17</f>
        <v>#REF!</v>
      </c>
      <c r="I20" s="31">
        <f t="shared" si="1"/>
        <v>7440</v>
      </c>
      <c r="J20" s="84"/>
    </row>
    <row r="21" spans="1:10" ht="59.25" customHeight="1">
      <c r="A21" s="60" t="s">
        <v>31</v>
      </c>
      <c r="B21" s="14" t="s">
        <v>73</v>
      </c>
      <c r="C21" s="15" t="s">
        <v>2</v>
      </c>
      <c r="D21" s="29"/>
      <c r="E21" s="82">
        <v>10030</v>
      </c>
      <c r="F21" s="30">
        <f t="shared" si="0"/>
        <v>60</v>
      </c>
      <c r="G21" s="30"/>
      <c r="H21" s="30" t="e">
        <f>H14</f>
        <v>#REF!</v>
      </c>
      <c r="I21" s="31">
        <f t="shared" si="1"/>
        <v>9260</v>
      </c>
      <c r="J21" s="84"/>
    </row>
    <row r="22" spans="1:10" ht="59.25" customHeight="1">
      <c r="A22" s="60" t="s">
        <v>74</v>
      </c>
      <c r="B22" s="14" t="s">
        <v>76</v>
      </c>
      <c r="C22" s="15" t="s">
        <v>86</v>
      </c>
      <c r="D22" s="29"/>
      <c r="E22" s="82">
        <v>16175</v>
      </c>
      <c r="F22" s="30">
        <f t="shared" si="0"/>
        <v>60</v>
      </c>
      <c r="G22" s="83"/>
      <c r="H22" s="30"/>
      <c r="I22" s="31">
        <f t="shared" si="1"/>
        <v>14940</v>
      </c>
      <c r="J22" s="84"/>
    </row>
    <row r="23" spans="1:10" ht="59.25" customHeight="1">
      <c r="A23" s="60" t="s">
        <v>34</v>
      </c>
      <c r="B23" s="14" t="s">
        <v>70</v>
      </c>
      <c r="C23" s="15" t="s">
        <v>5</v>
      </c>
      <c r="D23" s="29"/>
      <c r="E23" s="82">
        <v>8120</v>
      </c>
      <c r="F23" s="30">
        <f t="shared" si="0"/>
        <v>60</v>
      </c>
      <c r="G23" s="83"/>
      <c r="H23" s="30" t="e">
        <f>H15</f>
        <v>#REF!</v>
      </c>
      <c r="I23" s="31">
        <f t="shared" si="1"/>
        <v>7500</v>
      </c>
      <c r="J23" s="84"/>
    </row>
    <row r="24" spans="1:10" ht="59.25" customHeight="1">
      <c r="A24" s="60" t="s">
        <v>37</v>
      </c>
      <c r="B24" s="14" t="s">
        <v>68</v>
      </c>
      <c r="C24" s="15" t="s">
        <v>8</v>
      </c>
      <c r="D24" s="16"/>
      <c r="E24" s="82">
        <v>5120</v>
      </c>
      <c r="F24" s="30">
        <f t="shared" si="0"/>
        <v>60</v>
      </c>
      <c r="G24" s="83"/>
      <c r="H24" s="30" t="e">
        <f>H20</f>
        <v>#REF!</v>
      </c>
      <c r="I24" s="31">
        <f t="shared" si="1"/>
        <v>4730</v>
      </c>
      <c r="J24" s="84"/>
    </row>
    <row r="25" spans="1:10" ht="59.25" customHeight="1">
      <c r="A25" s="60" t="s">
        <v>38</v>
      </c>
      <c r="B25" s="14" t="s">
        <v>64</v>
      </c>
      <c r="C25" s="15" t="s">
        <v>12</v>
      </c>
      <c r="D25" s="16"/>
      <c r="E25" s="82">
        <v>5600</v>
      </c>
      <c r="F25" s="30">
        <f t="shared" si="0"/>
        <v>60</v>
      </c>
      <c r="G25" s="83"/>
      <c r="H25" s="30" t="e">
        <f>H29</f>
        <v>#REF!</v>
      </c>
      <c r="I25" s="31">
        <f t="shared" si="1"/>
        <v>5170</v>
      </c>
      <c r="J25" s="84"/>
    </row>
    <row r="26" spans="1:10" ht="59.25" customHeight="1">
      <c r="A26" s="60" t="s">
        <v>51</v>
      </c>
      <c r="B26" s="14" t="s">
        <v>66</v>
      </c>
      <c r="C26" s="15" t="s">
        <v>10</v>
      </c>
      <c r="D26" s="16"/>
      <c r="E26" s="82">
        <v>5390</v>
      </c>
      <c r="F26" s="30">
        <f>$B$9</f>
        <v>60</v>
      </c>
      <c r="G26" s="83"/>
      <c r="H26" s="30" t="e">
        <f>H27</f>
        <v>#REF!</v>
      </c>
      <c r="I26" s="31">
        <f t="shared" si="1"/>
        <v>4980</v>
      </c>
      <c r="J26" s="84"/>
    </row>
    <row r="27" spans="1:10" ht="59.25" customHeight="1">
      <c r="A27" s="60" t="s">
        <v>50</v>
      </c>
      <c r="B27" s="14" t="s">
        <v>67</v>
      </c>
      <c r="C27" s="15" t="s">
        <v>9</v>
      </c>
      <c r="D27" s="16"/>
      <c r="E27" s="82">
        <v>8120</v>
      </c>
      <c r="F27" s="30">
        <f t="shared" si="0"/>
        <v>60</v>
      </c>
      <c r="G27" s="83"/>
      <c r="H27" s="30" t="e">
        <f>H24</f>
        <v>#REF!</v>
      </c>
      <c r="I27" s="31">
        <f t="shared" si="1"/>
        <v>7500</v>
      </c>
      <c r="J27" s="84"/>
    </row>
    <row r="28" spans="1:10" ht="59.25" customHeight="1">
      <c r="A28" s="60" t="s">
        <v>40</v>
      </c>
      <c r="B28" s="14" t="s">
        <v>57</v>
      </c>
      <c r="C28" s="15" t="s">
        <v>17</v>
      </c>
      <c r="D28" s="16"/>
      <c r="E28" s="82">
        <v>8870</v>
      </c>
      <c r="F28" s="30">
        <f t="shared" si="0"/>
        <v>60</v>
      </c>
      <c r="G28" s="83"/>
      <c r="H28" s="30" t="e">
        <f>H33</f>
        <v>#REF!</v>
      </c>
      <c r="I28" s="31">
        <f t="shared" si="1"/>
        <v>8190</v>
      </c>
      <c r="J28" s="84"/>
    </row>
    <row r="29" spans="1:10" ht="59.25" customHeight="1">
      <c r="A29" s="60" t="s">
        <v>29</v>
      </c>
      <c r="B29" s="14" t="s">
        <v>65</v>
      </c>
      <c r="C29" s="15" t="s">
        <v>11</v>
      </c>
      <c r="D29" s="16"/>
      <c r="E29" s="82">
        <v>8870</v>
      </c>
      <c r="F29" s="30">
        <f t="shared" si="0"/>
        <v>60</v>
      </c>
      <c r="G29" s="83"/>
      <c r="H29" s="30" t="e">
        <f>H26</f>
        <v>#REF!</v>
      </c>
      <c r="I29" s="31">
        <f t="shared" si="1"/>
        <v>8190</v>
      </c>
      <c r="J29" s="84"/>
    </row>
    <row r="30" spans="1:10" ht="59.25" customHeight="1">
      <c r="A30" s="60" t="s">
        <v>30</v>
      </c>
      <c r="B30" s="14" t="s">
        <v>62</v>
      </c>
      <c r="C30" s="15" t="s">
        <v>14</v>
      </c>
      <c r="D30" s="16"/>
      <c r="E30" s="82">
        <v>5460</v>
      </c>
      <c r="F30" s="30">
        <f t="shared" si="0"/>
        <v>60</v>
      </c>
      <c r="G30" s="83"/>
      <c r="H30" s="30" t="e">
        <f>H31</f>
        <v>#REF!</v>
      </c>
      <c r="I30" s="31">
        <f t="shared" si="1"/>
        <v>5040</v>
      </c>
      <c r="J30" s="84"/>
    </row>
    <row r="31" spans="1:10" ht="59.25" customHeight="1">
      <c r="A31" s="60" t="s">
        <v>39</v>
      </c>
      <c r="B31" s="14" t="s">
        <v>63</v>
      </c>
      <c r="C31" s="15" t="s">
        <v>13</v>
      </c>
      <c r="D31" s="16"/>
      <c r="E31" s="82">
        <v>6485</v>
      </c>
      <c r="F31" s="30">
        <f t="shared" si="0"/>
        <v>60</v>
      </c>
      <c r="G31" s="83"/>
      <c r="H31" s="30" t="e">
        <f>H25</f>
        <v>#REF!</v>
      </c>
      <c r="I31" s="31">
        <f t="shared" si="1"/>
        <v>5990</v>
      </c>
      <c r="J31" s="84"/>
    </row>
    <row r="32" spans="1:10" ht="59.25" customHeight="1">
      <c r="A32" s="60" t="s">
        <v>52</v>
      </c>
      <c r="B32" s="14" t="s">
        <v>55</v>
      </c>
      <c r="C32" s="15" t="s">
        <v>15</v>
      </c>
      <c r="D32" s="16"/>
      <c r="E32" s="82">
        <v>7920</v>
      </c>
      <c r="F32" s="30">
        <f t="shared" si="0"/>
        <v>60</v>
      </c>
      <c r="G32" s="83"/>
      <c r="H32" s="30" t="e">
        <f>H30</f>
        <v>#REF!</v>
      </c>
      <c r="I32" s="31">
        <f t="shared" si="1"/>
        <v>7320</v>
      </c>
      <c r="J32" s="84"/>
    </row>
    <row r="33" spans="1:10" ht="59.25" customHeight="1" thickBot="1">
      <c r="A33" s="61" t="s">
        <v>53</v>
      </c>
      <c r="B33" s="21" t="s">
        <v>56</v>
      </c>
      <c r="C33" s="22" t="s">
        <v>16</v>
      </c>
      <c r="D33" s="32"/>
      <c r="E33" s="85">
        <v>9220</v>
      </c>
      <c r="F33" s="33">
        <f>$B$9</f>
        <v>60</v>
      </c>
      <c r="G33" s="86"/>
      <c r="H33" s="33" t="e">
        <f>H32</f>
        <v>#REF!</v>
      </c>
      <c r="I33" s="34">
        <f t="shared" si="1"/>
        <v>8520</v>
      </c>
      <c r="J33" s="84"/>
    </row>
    <row r="34" spans="1:10" ht="59.25" customHeight="1" thickBot="1">
      <c r="A34" s="62" t="s">
        <v>0</v>
      </c>
      <c r="B34" s="87"/>
      <c r="C34" s="19" t="s">
        <v>1</v>
      </c>
      <c r="D34" s="19"/>
      <c r="E34" s="19"/>
      <c r="F34" s="35">
        <f t="shared" si="0"/>
        <v>60</v>
      </c>
      <c r="G34" s="88"/>
      <c r="H34" s="88"/>
      <c r="I34" s="36" t="s">
        <v>54</v>
      </c>
      <c r="J34" s="84"/>
    </row>
    <row r="35" spans="1:10" ht="59.25" customHeight="1">
      <c r="A35" s="59" t="s">
        <v>41</v>
      </c>
      <c r="B35" s="17" t="s">
        <v>158</v>
      </c>
      <c r="C35" s="18" t="s">
        <v>18</v>
      </c>
      <c r="D35" s="37"/>
      <c r="E35" s="79">
        <v>11670</v>
      </c>
      <c r="F35" s="26">
        <f>$B$9</f>
        <v>60</v>
      </c>
      <c r="G35" s="89"/>
      <c r="H35" s="26" t="e">
        <f>H28</f>
        <v>#REF!</v>
      </c>
      <c r="I35" s="27">
        <f t="shared" si="1"/>
        <v>10780</v>
      </c>
      <c r="J35" s="84"/>
    </row>
    <row r="36" spans="1:10" ht="59.25" customHeight="1">
      <c r="A36" s="60" t="s">
        <v>46</v>
      </c>
      <c r="B36" s="14" t="s">
        <v>60</v>
      </c>
      <c r="C36" s="15" t="s">
        <v>22</v>
      </c>
      <c r="D36" s="16"/>
      <c r="E36" s="82">
        <v>1775</v>
      </c>
      <c r="F36" s="30">
        <f t="shared" si="0"/>
        <v>60</v>
      </c>
      <c r="G36" s="83"/>
      <c r="H36" s="83"/>
      <c r="I36" s="31">
        <f t="shared" si="1"/>
        <v>1640</v>
      </c>
      <c r="J36" s="84"/>
    </row>
    <row r="37" spans="1:10" ht="59.25" customHeight="1">
      <c r="A37" s="60" t="s">
        <v>47</v>
      </c>
      <c r="B37" s="14" t="s">
        <v>61</v>
      </c>
      <c r="C37" s="15" t="s">
        <v>23</v>
      </c>
      <c r="D37" s="16"/>
      <c r="E37" s="82">
        <v>1500</v>
      </c>
      <c r="F37" s="30">
        <f>$B$9</f>
        <v>60</v>
      </c>
      <c r="G37" s="83"/>
      <c r="H37" s="83"/>
      <c r="I37" s="31">
        <f t="shared" si="1"/>
        <v>1390</v>
      </c>
      <c r="J37" s="84"/>
    </row>
    <row r="38" spans="1:10" ht="59.25" customHeight="1">
      <c r="A38" s="60" t="s">
        <v>44</v>
      </c>
      <c r="B38" s="14" t="s">
        <v>58</v>
      </c>
      <c r="C38" s="15" t="s">
        <v>20</v>
      </c>
      <c r="D38" s="16"/>
      <c r="E38" s="82">
        <v>6740</v>
      </c>
      <c r="F38" s="30">
        <f>$B$9</f>
        <v>60</v>
      </c>
      <c r="G38" s="83"/>
      <c r="H38" s="30">
        <f>H37</f>
        <v>0</v>
      </c>
      <c r="I38" s="31">
        <f t="shared" si="1"/>
        <v>6230</v>
      </c>
      <c r="J38" s="84"/>
    </row>
    <row r="39" spans="1:10" ht="59.25" customHeight="1" thickBot="1">
      <c r="A39" s="61" t="s">
        <v>45</v>
      </c>
      <c r="B39" s="21" t="s">
        <v>59</v>
      </c>
      <c r="C39" s="22" t="s">
        <v>21</v>
      </c>
      <c r="D39" s="32"/>
      <c r="E39" s="85">
        <v>6740</v>
      </c>
      <c r="F39" s="33">
        <f>$B$9</f>
        <v>60</v>
      </c>
      <c r="G39" s="86"/>
      <c r="H39" s="86"/>
      <c r="I39" s="34">
        <f t="shared" si="1"/>
        <v>6230</v>
      </c>
      <c r="J39" s="84"/>
    </row>
    <row r="40" spans="1:10" ht="59.25" customHeight="1">
      <c r="A40" s="63" t="s">
        <v>79</v>
      </c>
      <c r="B40" s="117" t="s">
        <v>106</v>
      </c>
      <c r="C40" s="23" t="s">
        <v>24</v>
      </c>
      <c r="D40" s="38"/>
      <c r="E40" s="90">
        <v>5200</v>
      </c>
      <c r="F40" s="90">
        <f>$B$10</f>
        <v>70</v>
      </c>
      <c r="G40" s="91"/>
      <c r="H40" s="91"/>
      <c r="I40" s="39">
        <f>CEILING(E40*F40/75,10)</f>
        <v>4860</v>
      </c>
      <c r="J40" s="92"/>
    </row>
    <row r="41" spans="1:10" ht="59.25" customHeight="1">
      <c r="A41" s="60" t="s">
        <v>80</v>
      </c>
      <c r="B41" s="118"/>
      <c r="C41" s="15" t="s">
        <v>25</v>
      </c>
      <c r="D41" s="16"/>
      <c r="E41" s="82">
        <v>7010</v>
      </c>
      <c r="F41" s="82">
        <f aca="true" t="shared" si="2" ref="F41:F51">$B$10</f>
        <v>70</v>
      </c>
      <c r="G41" s="93"/>
      <c r="H41" s="93"/>
      <c r="I41" s="31">
        <f aca="true" t="shared" si="3" ref="I41:I53">CEILING(E41*F41/75,10)</f>
        <v>6550</v>
      </c>
      <c r="J41" s="28"/>
    </row>
    <row r="42" spans="1:10" ht="59.25" customHeight="1">
      <c r="A42" s="60" t="s">
        <v>157</v>
      </c>
      <c r="B42" s="118"/>
      <c r="C42" s="15" t="s">
        <v>26</v>
      </c>
      <c r="D42" s="16"/>
      <c r="E42" s="82">
        <v>5200</v>
      </c>
      <c r="F42" s="82">
        <f t="shared" si="2"/>
        <v>70</v>
      </c>
      <c r="G42" s="93"/>
      <c r="H42" s="93"/>
      <c r="I42" s="31">
        <f t="shared" si="3"/>
        <v>4860</v>
      </c>
      <c r="J42" s="28"/>
    </row>
    <row r="43" spans="1:10" ht="59.25" customHeight="1">
      <c r="A43" s="60" t="s">
        <v>110</v>
      </c>
      <c r="B43" s="118"/>
      <c r="C43" s="15" t="s">
        <v>27</v>
      </c>
      <c r="D43" s="16"/>
      <c r="E43" s="82">
        <v>7010</v>
      </c>
      <c r="F43" s="82">
        <f t="shared" si="2"/>
        <v>70</v>
      </c>
      <c r="G43" s="93"/>
      <c r="H43" s="93"/>
      <c r="I43" s="31">
        <f t="shared" si="3"/>
        <v>6550</v>
      </c>
      <c r="J43" s="84"/>
    </row>
    <row r="44" spans="1:10" ht="59.25" customHeight="1">
      <c r="A44" s="60" t="s">
        <v>81</v>
      </c>
      <c r="B44" s="118"/>
      <c r="C44" s="15" t="s">
        <v>28</v>
      </c>
      <c r="D44" s="16"/>
      <c r="E44" s="82">
        <v>3700</v>
      </c>
      <c r="F44" s="82">
        <f t="shared" si="2"/>
        <v>70</v>
      </c>
      <c r="G44" s="93"/>
      <c r="H44" s="93"/>
      <c r="I44" s="31">
        <f t="shared" si="3"/>
        <v>3460</v>
      </c>
      <c r="J44" s="84"/>
    </row>
    <row r="45" spans="1:10" ht="59.25" customHeight="1">
      <c r="A45" s="60" t="s">
        <v>82</v>
      </c>
      <c r="B45" s="118"/>
      <c r="C45" s="15" t="s">
        <v>85</v>
      </c>
      <c r="D45" s="16"/>
      <c r="E45" s="82">
        <v>4960</v>
      </c>
      <c r="F45" s="82">
        <f t="shared" si="2"/>
        <v>70</v>
      </c>
      <c r="G45" s="93"/>
      <c r="H45" s="93"/>
      <c r="I45" s="31">
        <f t="shared" si="3"/>
        <v>4630</v>
      </c>
      <c r="J45" s="84"/>
    </row>
    <row r="46" spans="1:10" ht="59.25" customHeight="1" thickBot="1">
      <c r="A46" s="64" t="s">
        <v>83</v>
      </c>
      <c r="B46" s="119"/>
      <c r="C46" s="24" t="s">
        <v>84</v>
      </c>
      <c r="D46" s="40"/>
      <c r="E46" s="94">
        <v>6770</v>
      </c>
      <c r="F46" s="94">
        <f t="shared" si="2"/>
        <v>70</v>
      </c>
      <c r="G46" s="95"/>
      <c r="H46" s="95"/>
      <c r="I46" s="41">
        <f t="shared" si="3"/>
        <v>6320</v>
      </c>
      <c r="J46" s="84"/>
    </row>
    <row r="47" spans="1:10" ht="59.25" customHeight="1">
      <c r="A47" s="63" t="s">
        <v>43</v>
      </c>
      <c r="B47" s="117" t="s">
        <v>107</v>
      </c>
      <c r="C47" s="23" t="s">
        <v>19</v>
      </c>
      <c r="D47" s="38"/>
      <c r="E47" s="90">
        <v>2360</v>
      </c>
      <c r="F47" s="90">
        <f t="shared" si="2"/>
        <v>70</v>
      </c>
      <c r="G47" s="96"/>
      <c r="H47" s="48"/>
      <c r="I47" s="39">
        <f t="shared" si="3"/>
        <v>2210</v>
      </c>
      <c r="J47" s="84"/>
    </row>
    <row r="48" spans="1:10" ht="59.25" customHeight="1">
      <c r="A48" s="60" t="s">
        <v>42</v>
      </c>
      <c r="B48" s="118"/>
      <c r="C48" s="15" t="s">
        <v>96</v>
      </c>
      <c r="D48" s="16"/>
      <c r="E48" s="82">
        <v>1575</v>
      </c>
      <c r="F48" s="82">
        <f t="shared" si="2"/>
        <v>70</v>
      </c>
      <c r="G48" s="83"/>
      <c r="H48" s="30"/>
      <c r="I48" s="31">
        <f t="shared" si="3"/>
        <v>1470</v>
      </c>
      <c r="J48" s="84"/>
    </row>
    <row r="49" spans="1:10" ht="59.25" customHeight="1">
      <c r="A49" s="60" t="s">
        <v>95</v>
      </c>
      <c r="B49" s="118"/>
      <c r="C49" s="15" t="s">
        <v>105</v>
      </c>
      <c r="D49" s="16"/>
      <c r="E49" s="82">
        <v>1575</v>
      </c>
      <c r="F49" s="82">
        <f t="shared" si="2"/>
        <v>70</v>
      </c>
      <c r="G49" s="93"/>
      <c r="H49" s="93"/>
      <c r="I49" s="31">
        <f t="shared" si="3"/>
        <v>1470</v>
      </c>
      <c r="J49" s="84"/>
    </row>
    <row r="50" spans="1:10" ht="59.25" customHeight="1">
      <c r="A50" s="60" t="s">
        <v>97</v>
      </c>
      <c r="B50" s="118"/>
      <c r="C50" s="15" t="s">
        <v>104</v>
      </c>
      <c r="D50" s="16"/>
      <c r="E50" s="82">
        <v>1575</v>
      </c>
      <c r="F50" s="82">
        <f t="shared" si="2"/>
        <v>70</v>
      </c>
      <c r="G50" s="93"/>
      <c r="H50" s="93"/>
      <c r="I50" s="31">
        <f t="shared" si="3"/>
        <v>1470</v>
      </c>
      <c r="J50" s="84"/>
    </row>
    <row r="51" spans="1:10" ht="59.25" customHeight="1">
      <c r="A51" s="60" t="s">
        <v>98</v>
      </c>
      <c r="B51" s="118"/>
      <c r="C51" s="15" t="s">
        <v>103</v>
      </c>
      <c r="D51" s="16"/>
      <c r="E51" s="82">
        <v>1575</v>
      </c>
      <c r="F51" s="82">
        <f t="shared" si="2"/>
        <v>70</v>
      </c>
      <c r="G51" s="93"/>
      <c r="H51" s="93"/>
      <c r="I51" s="31">
        <f t="shared" si="3"/>
        <v>1470</v>
      </c>
      <c r="J51" s="84"/>
    </row>
    <row r="52" spans="1:10" ht="59.25" customHeight="1" thickBot="1">
      <c r="A52" s="64" t="s">
        <v>99</v>
      </c>
      <c r="B52" s="119"/>
      <c r="C52" s="24" t="s">
        <v>102</v>
      </c>
      <c r="D52" s="40"/>
      <c r="E52" s="94">
        <v>1575</v>
      </c>
      <c r="F52" s="94">
        <f>$B$10</f>
        <v>70</v>
      </c>
      <c r="G52" s="95"/>
      <c r="H52" s="95"/>
      <c r="I52" s="41">
        <f t="shared" si="3"/>
        <v>1470</v>
      </c>
      <c r="J52" s="84"/>
    </row>
    <row r="53" spans="1:10" ht="59.25" customHeight="1" thickBot="1">
      <c r="A53" s="65" t="s">
        <v>100</v>
      </c>
      <c r="B53" s="49" t="s">
        <v>108</v>
      </c>
      <c r="C53" s="50" t="s">
        <v>101</v>
      </c>
      <c r="D53" s="51"/>
      <c r="E53" s="97">
        <v>6850</v>
      </c>
      <c r="F53" s="97">
        <f>$B$10</f>
        <v>70</v>
      </c>
      <c r="G53" s="98"/>
      <c r="H53" s="98"/>
      <c r="I53" s="52">
        <f t="shared" si="3"/>
        <v>6400</v>
      </c>
      <c r="J53" s="84"/>
    </row>
    <row r="54" spans="1:10" ht="59.25" customHeight="1" thickBot="1">
      <c r="A54" s="114" t="s">
        <v>111</v>
      </c>
      <c r="B54" s="115"/>
      <c r="C54" s="115"/>
      <c r="D54" s="115"/>
      <c r="E54" s="115"/>
      <c r="F54" s="115"/>
      <c r="G54" s="115"/>
      <c r="H54" s="115"/>
      <c r="I54" s="116"/>
      <c r="J54" s="84"/>
    </row>
    <row r="55" spans="1:10" ht="59.25" customHeight="1">
      <c r="A55" s="66" t="s">
        <v>112</v>
      </c>
      <c r="B55" s="37" t="s">
        <v>113</v>
      </c>
      <c r="C55" s="53" t="s">
        <v>134</v>
      </c>
      <c r="D55" s="54"/>
      <c r="E55" s="55">
        <v>8210</v>
      </c>
      <c r="F55" s="54">
        <f>$B$10</f>
        <v>70</v>
      </c>
      <c r="G55" s="37"/>
      <c r="H55" s="37"/>
      <c r="I55" s="27">
        <f>CEILING(E55*F55/64.5,10)</f>
        <v>8920</v>
      </c>
      <c r="J55" s="84"/>
    </row>
    <row r="56" spans="1:10" ht="59.25" customHeight="1">
      <c r="A56" s="8" t="s">
        <v>90</v>
      </c>
      <c r="B56" s="16" t="s">
        <v>114</v>
      </c>
      <c r="C56" s="15" t="s">
        <v>135</v>
      </c>
      <c r="D56" s="9"/>
      <c r="E56" s="12">
        <v>9275</v>
      </c>
      <c r="F56" s="13">
        <f>$B$10</f>
        <v>70</v>
      </c>
      <c r="G56" s="16"/>
      <c r="H56" s="16"/>
      <c r="I56" s="31">
        <f aca="true" t="shared" si="4" ref="I56:I73">CEILING(E56*F56/64.5,10)</f>
        <v>10070</v>
      </c>
      <c r="J56" s="84"/>
    </row>
    <row r="57" spans="1:10" ht="59.25" customHeight="1">
      <c r="A57" s="8" t="s">
        <v>115</v>
      </c>
      <c r="B57" s="16" t="s">
        <v>116</v>
      </c>
      <c r="C57" s="15" t="s">
        <v>136</v>
      </c>
      <c r="D57" s="9"/>
      <c r="E57" s="12">
        <v>7145</v>
      </c>
      <c r="F57" s="13">
        <f aca="true" t="shared" si="5" ref="F57:F73">$B$10</f>
        <v>70</v>
      </c>
      <c r="G57" s="16"/>
      <c r="H57" s="16"/>
      <c r="I57" s="31">
        <f t="shared" si="4"/>
        <v>7760</v>
      </c>
      <c r="J57" s="84"/>
    </row>
    <row r="58" spans="1:10" ht="59.25" customHeight="1">
      <c r="A58" s="8" t="s">
        <v>117</v>
      </c>
      <c r="B58" s="16" t="s">
        <v>118</v>
      </c>
      <c r="C58" s="15" t="s">
        <v>137</v>
      </c>
      <c r="D58" s="9"/>
      <c r="E58" s="12">
        <v>7420</v>
      </c>
      <c r="F58" s="13">
        <f t="shared" si="5"/>
        <v>70</v>
      </c>
      <c r="G58" s="16"/>
      <c r="H58" s="16"/>
      <c r="I58" s="31">
        <f t="shared" si="4"/>
        <v>8060</v>
      </c>
      <c r="J58" s="84"/>
    </row>
    <row r="59" spans="1:10" ht="59.25" customHeight="1">
      <c r="A59" s="8" t="s">
        <v>119</v>
      </c>
      <c r="B59" s="16" t="s">
        <v>120</v>
      </c>
      <c r="C59" s="15" t="s">
        <v>138</v>
      </c>
      <c r="D59" s="9"/>
      <c r="E59" s="12">
        <v>7420</v>
      </c>
      <c r="F59" s="13">
        <f t="shared" si="5"/>
        <v>70</v>
      </c>
      <c r="G59" s="16"/>
      <c r="H59" s="16"/>
      <c r="I59" s="31">
        <f t="shared" si="4"/>
        <v>8060</v>
      </c>
      <c r="J59" s="84"/>
    </row>
    <row r="60" spans="1:10" ht="59.25" customHeight="1">
      <c r="A60" s="8" t="s">
        <v>89</v>
      </c>
      <c r="B60" s="16" t="s">
        <v>121</v>
      </c>
      <c r="C60" s="15" t="s">
        <v>139</v>
      </c>
      <c r="D60" s="9"/>
      <c r="E60" s="12">
        <v>9275</v>
      </c>
      <c r="F60" s="13">
        <f t="shared" si="5"/>
        <v>70</v>
      </c>
      <c r="G60" s="16"/>
      <c r="H60" s="16"/>
      <c r="I60" s="31">
        <f t="shared" si="4"/>
        <v>10070</v>
      </c>
      <c r="J60" s="84"/>
    </row>
    <row r="61" spans="1:10" ht="59.25" customHeight="1">
      <c r="A61" s="8" t="s">
        <v>152</v>
      </c>
      <c r="B61" s="16" t="s">
        <v>151</v>
      </c>
      <c r="C61" s="15" t="s">
        <v>150</v>
      </c>
      <c r="D61" s="9"/>
      <c r="E61" s="12">
        <v>7645</v>
      </c>
      <c r="F61" s="13">
        <f t="shared" si="5"/>
        <v>70</v>
      </c>
      <c r="G61" s="16"/>
      <c r="H61" s="16"/>
      <c r="I61" s="31">
        <f t="shared" si="4"/>
        <v>8300</v>
      </c>
      <c r="J61" s="84"/>
    </row>
    <row r="62" spans="1:10" ht="59.25" customHeight="1">
      <c r="A62" s="8" t="s">
        <v>75</v>
      </c>
      <c r="B62" s="16" t="s">
        <v>122</v>
      </c>
      <c r="C62" s="42" t="s">
        <v>140</v>
      </c>
      <c r="D62" s="9"/>
      <c r="E62" s="12">
        <v>9480</v>
      </c>
      <c r="F62" s="13">
        <f t="shared" si="5"/>
        <v>70</v>
      </c>
      <c r="G62" s="16"/>
      <c r="H62" s="16"/>
      <c r="I62" s="31">
        <f t="shared" si="4"/>
        <v>10290</v>
      </c>
      <c r="J62" s="84"/>
    </row>
    <row r="63" spans="1:10" ht="59.25" customHeight="1">
      <c r="A63" s="8" t="s">
        <v>123</v>
      </c>
      <c r="B63" s="16" t="s">
        <v>124</v>
      </c>
      <c r="C63" s="42" t="s">
        <v>141</v>
      </c>
      <c r="D63" s="9"/>
      <c r="E63" s="43">
        <v>10480</v>
      </c>
      <c r="F63" s="13">
        <f t="shared" si="5"/>
        <v>70</v>
      </c>
      <c r="G63" s="29"/>
      <c r="H63" s="29"/>
      <c r="I63" s="31">
        <f t="shared" si="4"/>
        <v>11380</v>
      </c>
      <c r="J63" s="84"/>
    </row>
    <row r="64" spans="1:10" ht="59.25" customHeight="1">
      <c r="A64" s="8" t="s">
        <v>125</v>
      </c>
      <c r="B64" s="16" t="s">
        <v>63</v>
      </c>
      <c r="C64" s="15" t="s">
        <v>142</v>
      </c>
      <c r="D64" s="9"/>
      <c r="E64" s="43">
        <v>5935</v>
      </c>
      <c r="F64" s="13">
        <f t="shared" si="5"/>
        <v>70</v>
      </c>
      <c r="G64" s="29"/>
      <c r="H64" s="29"/>
      <c r="I64" s="31">
        <f t="shared" si="4"/>
        <v>6450</v>
      </c>
      <c r="J64" s="84"/>
    </row>
    <row r="65" spans="1:10" ht="59.25" customHeight="1">
      <c r="A65" s="8" t="s">
        <v>154</v>
      </c>
      <c r="B65" s="16" t="s">
        <v>56</v>
      </c>
      <c r="C65" s="15" t="s">
        <v>156</v>
      </c>
      <c r="D65" s="9"/>
      <c r="E65" s="43">
        <v>8425</v>
      </c>
      <c r="F65" s="13">
        <f t="shared" si="5"/>
        <v>70</v>
      </c>
      <c r="G65" s="29"/>
      <c r="H65" s="29"/>
      <c r="I65" s="31">
        <f t="shared" si="4"/>
        <v>9150</v>
      </c>
      <c r="J65" s="84"/>
    </row>
    <row r="66" spans="1:10" ht="59.25" customHeight="1">
      <c r="A66" s="8" t="s">
        <v>126</v>
      </c>
      <c r="B66" s="16" t="s">
        <v>127</v>
      </c>
      <c r="C66" s="15" t="s">
        <v>143</v>
      </c>
      <c r="D66" s="9"/>
      <c r="E66" s="43">
        <v>7145</v>
      </c>
      <c r="F66" s="13">
        <f>$B$10</f>
        <v>70</v>
      </c>
      <c r="G66" s="29"/>
      <c r="H66" s="29"/>
      <c r="I66" s="31">
        <f t="shared" si="4"/>
        <v>7760</v>
      </c>
      <c r="J66" s="84"/>
    </row>
    <row r="67" spans="1:10" ht="59.25" customHeight="1">
      <c r="A67" s="8" t="s">
        <v>128</v>
      </c>
      <c r="B67" s="16" t="s">
        <v>68</v>
      </c>
      <c r="C67" s="93" t="s">
        <v>144</v>
      </c>
      <c r="D67" s="9"/>
      <c r="E67" s="43">
        <v>4515</v>
      </c>
      <c r="F67" s="13">
        <f t="shared" si="5"/>
        <v>70</v>
      </c>
      <c r="G67" s="29"/>
      <c r="H67" s="29"/>
      <c r="I67" s="31">
        <f t="shared" si="4"/>
        <v>4900</v>
      </c>
      <c r="J67" s="84"/>
    </row>
    <row r="68" spans="1:10" ht="59.25" customHeight="1">
      <c r="A68" s="8" t="s">
        <v>131</v>
      </c>
      <c r="B68" s="16" t="s">
        <v>64</v>
      </c>
      <c r="C68" s="15" t="s">
        <v>145</v>
      </c>
      <c r="D68" s="9"/>
      <c r="E68" s="43">
        <v>4870</v>
      </c>
      <c r="F68" s="13">
        <f t="shared" si="5"/>
        <v>70</v>
      </c>
      <c r="G68" s="29"/>
      <c r="H68" s="29"/>
      <c r="I68" s="31">
        <f t="shared" si="4"/>
        <v>5290</v>
      </c>
      <c r="J68" s="84"/>
    </row>
    <row r="69" spans="1:10" ht="59.25" customHeight="1">
      <c r="A69" s="8" t="s">
        <v>130</v>
      </c>
      <c r="B69" s="16" t="s">
        <v>66</v>
      </c>
      <c r="C69" s="15" t="s">
        <v>146</v>
      </c>
      <c r="D69" s="9"/>
      <c r="E69" s="43">
        <v>4870</v>
      </c>
      <c r="F69" s="13">
        <f t="shared" si="5"/>
        <v>70</v>
      </c>
      <c r="G69" s="29"/>
      <c r="H69" s="29"/>
      <c r="I69" s="31">
        <f t="shared" si="4"/>
        <v>5290</v>
      </c>
      <c r="J69" s="84"/>
    </row>
    <row r="70" spans="1:10" ht="59.25" customHeight="1">
      <c r="A70" s="8" t="s">
        <v>132</v>
      </c>
      <c r="B70" s="16" t="s">
        <v>62</v>
      </c>
      <c r="C70" s="15" t="s">
        <v>147</v>
      </c>
      <c r="D70" s="9"/>
      <c r="E70" s="43">
        <v>4870</v>
      </c>
      <c r="F70" s="13">
        <f t="shared" si="5"/>
        <v>70</v>
      </c>
      <c r="G70" s="29"/>
      <c r="H70" s="29"/>
      <c r="I70" s="31">
        <f t="shared" si="4"/>
        <v>5290</v>
      </c>
      <c r="J70" s="84"/>
    </row>
    <row r="71" spans="1:10" ht="59.25" customHeight="1">
      <c r="A71" s="8" t="s">
        <v>153</v>
      </c>
      <c r="B71" s="16" t="s">
        <v>65</v>
      </c>
      <c r="C71" s="15" t="s">
        <v>155</v>
      </c>
      <c r="D71" s="9"/>
      <c r="E71" s="43">
        <v>7850</v>
      </c>
      <c r="F71" s="13">
        <f t="shared" si="5"/>
        <v>70</v>
      </c>
      <c r="G71" s="29"/>
      <c r="H71" s="29"/>
      <c r="I71" s="31">
        <f t="shared" si="4"/>
        <v>8520</v>
      </c>
      <c r="J71" s="84"/>
    </row>
    <row r="72" spans="1:10" ht="59.25" customHeight="1">
      <c r="A72" s="8" t="s">
        <v>133</v>
      </c>
      <c r="B72" s="16" t="s">
        <v>57</v>
      </c>
      <c r="C72" s="15" t="s">
        <v>148</v>
      </c>
      <c r="D72" s="9"/>
      <c r="E72" s="43">
        <v>7850</v>
      </c>
      <c r="F72" s="13">
        <f t="shared" si="5"/>
        <v>70</v>
      </c>
      <c r="G72" s="29"/>
      <c r="H72" s="29"/>
      <c r="I72" s="31">
        <f t="shared" si="4"/>
        <v>8520</v>
      </c>
      <c r="J72" s="84"/>
    </row>
    <row r="73" spans="1:10" ht="59.25" customHeight="1" thickBot="1">
      <c r="A73" s="10" t="s">
        <v>129</v>
      </c>
      <c r="B73" s="40" t="s">
        <v>67</v>
      </c>
      <c r="C73" s="24" t="s">
        <v>149</v>
      </c>
      <c r="D73" s="11"/>
      <c r="E73" s="44">
        <v>7280</v>
      </c>
      <c r="F73" s="20">
        <f t="shared" si="5"/>
        <v>70</v>
      </c>
      <c r="G73" s="45"/>
      <c r="H73" s="45"/>
      <c r="I73" s="41">
        <f t="shared" si="4"/>
        <v>7910</v>
      </c>
      <c r="J73" s="84"/>
    </row>
    <row r="74" spans="1:10" ht="15">
      <c r="A74" s="99"/>
      <c r="B74" s="99"/>
      <c r="C74" s="99"/>
      <c r="D74" s="100"/>
      <c r="E74" s="101"/>
      <c r="F74" s="102"/>
      <c r="G74" s="103"/>
      <c r="H74" s="103"/>
      <c r="I74" s="104"/>
      <c r="J74" s="84"/>
    </row>
    <row r="75" spans="1:10" ht="15">
      <c r="A75" s="99"/>
      <c r="B75" s="99"/>
      <c r="C75" s="99"/>
      <c r="D75" s="104"/>
      <c r="E75" s="101"/>
      <c r="F75" s="102"/>
      <c r="G75" s="103"/>
      <c r="H75" s="103"/>
      <c r="I75" s="104"/>
      <c r="J75" s="84"/>
    </row>
    <row r="76" spans="1:10" ht="15">
      <c r="A76" s="84"/>
      <c r="B76" s="84"/>
      <c r="C76" s="105"/>
      <c r="D76" s="106"/>
      <c r="E76" s="84"/>
      <c r="F76" s="107"/>
      <c r="G76" s="108"/>
      <c r="H76" s="108"/>
      <c r="I76" s="106"/>
      <c r="J76" s="84"/>
    </row>
    <row r="77" spans="4:10" ht="15">
      <c r="D77" s="106"/>
      <c r="E77" s="84"/>
      <c r="F77" s="107"/>
      <c r="G77" s="108"/>
      <c r="H77" s="108"/>
      <c r="I77" s="106"/>
      <c r="J77" s="84"/>
    </row>
    <row r="78" spans="1:10" ht="15.75">
      <c r="A78" s="84"/>
      <c r="B78" s="84"/>
      <c r="C78" s="84"/>
      <c r="D78" s="109"/>
      <c r="E78" s="84"/>
      <c r="F78" s="107"/>
      <c r="G78" s="108"/>
      <c r="H78" s="108"/>
      <c r="I78" s="106"/>
      <c r="J78" s="84"/>
    </row>
    <row r="79" spans="1:10" ht="15.75">
      <c r="A79" s="84"/>
      <c r="B79" s="84"/>
      <c r="C79" s="84"/>
      <c r="D79" s="109"/>
      <c r="E79" s="84"/>
      <c r="F79" s="107"/>
      <c r="G79" s="108"/>
      <c r="H79" s="108"/>
      <c r="I79" s="106"/>
      <c r="J79" s="84"/>
    </row>
    <row r="80" spans="1:10" ht="15.75">
      <c r="A80" s="84"/>
      <c r="B80" s="84"/>
      <c r="C80" s="84"/>
      <c r="D80" s="109"/>
      <c r="E80" s="84"/>
      <c r="F80" s="107"/>
      <c r="G80" s="108"/>
      <c r="H80" s="108"/>
      <c r="I80" s="110"/>
      <c r="J80" s="84"/>
    </row>
    <row r="81" spans="1:10" ht="15.75">
      <c r="A81" s="84"/>
      <c r="B81" s="84"/>
      <c r="C81" s="84"/>
      <c r="D81" s="111"/>
      <c r="E81" s="84"/>
      <c r="F81" s="107"/>
      <c r="G81" s="108"/>
      <c r="H81" s="108"/>
      <c r="I81" s="112"/>
      <c r="J81" s="84"/>
    </row>
    <row r="82" spans="1:10" ht="15">
      <c r="A82" s="84"/>
      <c r="B82" s="84"/>
      <c r="C82" s="84"/>
      <c r="D82" s="107"/>
      <c r="E82" s="113"/>
      <c r="F82" s="107"/>
      <c r="G82" s="92"/>
      <c r="H82" s="92"/>
      <c r="I82" s="112"/>
      <c r="J82" s="84"/>
    </row>
    <row r="83" spans="1:10" ht="15">
      <c r="A83" s="84"/>
      <c r="B83" s="84"/>
      <c r="C83" s="84"/>
      <c r="D83" s="107"/>
      <c r="E83" s="113"/>
      <c r="F83" s="112"/>
      <c r="G83" s="92"/>
      <c r="H83" s="92"/>
      <c r="I83" s="112"/>
      <c r="J83" s="84"/>
    </row>
  </sheetData>
  <sheetProtection/>
  <mergeCells count="11">
    <mergeCell ref="C3:I3"/>
    <mergeCell ref="C2:I2"/>
    <mergeCell ref="C9:I11"/>
    <mergeCell ref="A6:I6"/>
    <mergeCell ref="C1:I1"/>
    <mergeCell ref="A54:I54"/>
    <mergeCell ref="B47:B52"/>
    <mergeCell ref="A13:B13"/>
    <mergeCell ref="B40:B46"/>
    <mergeCell ref="C5:I5"/>
    <mergeCell ref="C4:I4"/>
  </mergeCells>
  <hyperlinks>
    <hyperlink ref="C5" r:id="rId1" display="https://tehprivod.ru/"/>
  </hyperlinks>
  <printOptions/>
  <pageMargins left="0.67" right="0.18" top="0.24" bottom="0.2" header="0.16" footer="0.16"/>
  <pageSetup fitToHeight="0" fitToWidth="1" horizontalDpi="600" verticalDpi="600" orientation="landscape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3</dc:creator>
  <cp:keywords/>
  <dc:description/>
  <cp:lastModifiedBy>RePack by Diakov</cp:lastModifiedBy>
  <cp:lastPrinted>2017-02-01T07:44:35Z</cp:lastPrinted>
  <dcterms:created xsi:type="dcterms:W3CDTF">2008-04-01T09:57:30Z</dcterms:created>
  <dcterms:modified xsi:type="dcterms:W3CDTF">2018-08-08T05:19:51Z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