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5131" windowWidth="19425" windowHeight="8445" activeTab="1"/>
  </bookViews>
  <sheets>
    <sheet name="Втулки" sheetId="1" r:id="rId1"/>
    <sheet name="Ступицы" sheetId="2" r:id="rId2"/>
  </sheets>
  <definedNames>
    <definedName name="OLE_LINK8" localSheetId="0">'Втулки'!#REF!</definedName>
    <definedName name="_xlnm.Print_Area" localSheetId="0">'Втулки'!$A$10:$K$126</definedName>
  </definedNames>
  <calcPr fullCalcOnLoad="1"/>
</workbook>
</file>

<file path=xl/sharedStrings.xml><?xml version="1.0" encoding="utf-8"?>
<sst xmlns="http://schemas.openxmlformats.org/spreadsheetml/2006/main" count="60" uniqueCount="48">
  <si>
    <t>Диаметр отверстия в переходной втулке        мм</t>
  </si>
  <si>
    <t>Втулки переходные для муфт</t>
  </si>
  <si>
    <t>Цена                  Руб.</t>
  </si>
  <si>
    <t>Курс</t>
  </si>
  <si>
    <t>Дата:</t>
  </si>
  <si>
    <t>Цена доллар 53                 Руб.</t>
  </si>
  <si>
    <t>Втулки быстрозажимные</t>
  </si>
  <si>
    <t>KLGG025(25X50)</t>
  </si>
  <si>
    <t>KLGG030(30X55)</t>
  </si>
  <si>
    <t>KLGG032(32X60)</t>
  </si>
  <si>
    <t>KLGG040(40X65)</t>
  </si>
  <si>
    <t>KLGG050(50X80)</t>
  </si>
  <si>
    <t>KLGG065(65X95)</t>
  </si>
  <si>
    <t>KLDA024(24X50)</t>
  </si>
  <si>
    <t>KLDA025(25X50)</t>
  </si>
  <si>
    <t>KLDA030(30X55)</t>
  </si>
  <si>
    <t xml:space="preserve">KLDA038(38X65) </t>
  </si>
  <si>
    <t xml:space="preserve">KLDA040(40X65) </t>
  </si>
  <si>
    <t>KLDB045(45X75)</t>
  </si>
  <si>
    <t>KLCC016(16X24)</t>
  </si>
  <si>
    <t>KLCC025(25X34)</t>
  </si>
  <si>
    <t>KLCC030(30X41)</t>
  </si>
  <si>
    <t>KLCC040(40X53)</t>
  </si>
  <si>
    <t>KLHH020(20X42)</t>
  </si>
  <si>
    <t>KLBB240(40X65)</t>
  </si>
  <si>
    <t>ВТУЛКИ</t>
  </si>
  <si>
    <t>Внутренний диаметр, мм</t>
  </si>
  <si>
    <t>Наружный диаметр,  мм</t>
  </si>
  <si>
    <t>Ширина,          мм</t>
  </si>
  <si>
    <t>ООО "Техпривод"</t>
  </si>
  <si>
    <t>msk@tehprivod.ru</t>
  </si>
  <si>
    <t xml:space="preserve"> Курс доллара:</t>
  </si>
  <si>
    <t>Цены на продукцию привязаны к плавающему курсу валюты. Для просмотра актуальных цен укажите курс на дату просмотра.</t>
  </si>
  <si>
    <t>https://tehprivod.ru/</t>
  </si>
  <si>
    <t>Ступицы</t>
  </si>
  <si>
    <t>СТУПИЦЫ</t>
  </si>
  <si>
    <t>ВТУЛКА</t>
  </si>
  <si>
    <t>Цена доллар 60                 Руб.</t>
  </si>
  <si>
    <t>SM12</t>
  </si>
  <si>
    <t>SM16-1</t>
  </si>
  <si>
    <t>SM16-2</t>
  </si>
  <si>
    <t>SM20</t>
  </si>
  <si>
    <t>SM25</t>
  </si>
  <si>
    <t>SM30-1</t>
  </si>
  <si>
    <t>SM30-2</t>
  </si>
  <si>
    <t>Цена, руб.</t>
  </si>
  <si>
    <t>+7 (495) 120-77-43, 8 (800) 500-77-43</t>
  </si>
  <si>
    <t>127254 Москва, Огородный проезд, д. 4, этаж 5, офис 12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</si>
</sst>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 * #,##0.00_ ;_ * \-#,##0.00_ ;_ * &quot;-&quot;??_ ;_ @_ "/>
  </numFmts>
  <fonts count="75"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Calibri"/>
      <family val="2"/>
    </font>
    <font>
      <sz val="12"/>
      <name val="宋体"/>
      <family val="0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0.7"/>
      <color indexed="12"/>
      <name val="宋体"/>
      <family val="0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Arial"/>
      <family val="2"/>
    </font>
    <font>
      <b/>
      <sz val="12"/>
      <color indexed="62"/>
      <name val="Arial"/>
      <family val="2"/>
    </font>
    <font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10"/>
      <color indexed="62"/>
      <name val="Arial"/>
      <family val="2"/>
    </font>
    <font>
      <sz val="8"/>
      <color indexed="62"/>
      <name val="Arial"/>
      <family val="2"/>
    </font>
    <font>
      <b/>
      <u val="single"/>
      <sz val="10"/>
      <color indexed="12"/>
      <name val="Arial"/>
      <family val="2"/>
    </font>
    <font>
      <b/>
      <sz val="11"/>
      <color indexed="62"/>
      <name val="Calibri"/>
      <family val="2"/>
    </font>
    <font>
      <b/>
      <sz val="12"/>
      <color indexed="62"/>
      <name val="Calibri"/>
      <family val="2"/>
    </font>
    <font>
      <b/>
      <sz val="11"/>
      <color indexed="22"/>
      <name val="Arial"/>
      <family val="2"/>
    </font>
    <font>
      <u val="single"/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4" tint="-0.24997000396251678"/>
      <name val="Arial"/>
      <family val="2"/>
    </font>
    <font>
      <b/>
      <sz val="12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8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sz val="8"/>
      <color theme="4" tint="-0.24997000396251678"/>
      <name val="Arial"/>
      <family val="2"/>
    </font>
    <font>
      <b/>
      <u val="single"/>
      <sz val="10"/>
      <color theme="10"/>
      <name val="Arial"/>
      <family val="2"/>
    </font>
    <font>
      <b/>
      <sz val="11"/>
      <color theme="4" tint="-0.24997000396251678"/>
      <name val="Calibri"/>
      <family val="2"/>
    </font>
    <font>
      <b/>
      <sz val="12"/>
      <color theme="4" tint="-0.24997000396251678"/>
      <name val="Calibri"/>
      <family val="2"/>
    </font>
    <font>
      <sz val="11"/>
      <color theme="4" tint="-0.24997000396251678"/>
      <name val="Arial"/>
      <family val="2"/>
    </font>
    <font>
      <b/>
      <sz val="11"/>
      <color theme="0" tint="-0.04997999966144562"/>
      <name val="Arial"/>
      <family val="2"/>
    </font>
    <font>
      <u val="single"/>
      <sz val="11"/>
      <color theme="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A1D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</borders>
  <cellStyleXfs count="223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4" fillId="0" borderId="0">
      <alignment/>
      <protection/>
    </xf>
    <xf numFmtId="0" fontId="5" fillId="0" borderId="0">
      <alignment vertical="center"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  <xf numFmtId="172" fontId="5" fillId="0" borderId="0" applyFont="0" applyFill="0" applyBorder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4" fillId="0" borderId="0">
      <alignment vertical="center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4" fillId="0" borderId="0">
      <alignment vertical="center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4" fillId="0" borderId="0">
      <alignment vertical="center"/>
      <protection/>
    </xf>
    <xf numFmtId="0" fontId="0" fillId="0" borderId="0">
      <alignment horizontal="left"/>
      <protection/>
    </xf>
    <xf numFmtId="0" fontId="5" fillId="0" borderId="0">
      <alignment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9" fillId="0" borderId="0">
      <alignment/>
      <protection/>
    </xf>
    <xf numFmtId="0" fontId="44" fillId="0" borderId="0">
      <alignment vertical="center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4" fillId="0" borderId="0">
      <alignment vertical="center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4" fillId="0" borderId="0">
      <alignment vertical="center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4" fillId="0" borderId="0">
      <alignment vertical="center"/>
      <protection/>
    </xf>
    <xf numFmtId="0" fontId="0" fillId="0" borderId="0">
      <alignment horizontal="left"/>
      <protection/>
    </xf>
    <xf numFmtId="0" fontId="44" fillId="0" borderId="0">
      <alignment vertical="center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horizontal="left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5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5" fillId="0" borderId="0">
      <alignment/>
      <protection/>
    </xf>
    <xf numFmtId="0" fontId="1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Alignment="1">
      <alignment/>
    </xf>
    <xf numFmtId="3" fontId="6" fillId="0" borderId="0" xfId="0" applyNumberFormat="1" applyFon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3" borderId="0" xfId="127" applyFont="1" applyFill="1" applyAlignment="1">
      <alignment/>
      <protection/>
    </xf>
    <xf numFmtId="0" fontId="11" fillId="0" borderId="0" xfId="127" applyFont="1" applyAlignment="1">
      <alignment/>
      <protection/>
    </xf>
    <xf numFmtId="0" fontId="13" fillId="34" borderId="0" xfId="127" applyFont="1" applyFill="1" applyAlignment="1">
      <alignment horizontal="right"/>
      <protection/>
    </xf>
    <xf numFmtId="0" fontId="13" fillId="35" borderId="10" xfId="127" applyFont="1" applyFill="1" applyBorder="1" applyAlignment="1">
      <alignment horizontal="center" vertical="center"/>
      <protection/>
    </xf>
    <xf numFmtId="14" fontId="13" fillId="34" borderId="0" xfId="127" applyNumberFormat="1" applyFont="1" applyFill="1" applyAlignment="1">
      <alignment horizontal="center" vertical="center"/>
      <protection/>
    </xf>
    <xf numFmtId="0" fontId="62" fillId="0" borderId="10" xfId="221" applyFont="1" applyFill="1" applyBorder="1" applyAlignment="1">
      <alignment horizontal="center" vertical="center" wrapText="1"/>
      <protection/>
    </xf>
    <xf numFmtId="0" fontId="62" fillId="0" borderId="10" xfId="212" applyFont="1" applyFill="1" applyBorder="1" applyAlignment="1">
      <alignment horizontal="center" vertical="center" wrapText="1"/>
      <protection/>
    </xf>
    <xf numFmtId="0" fontId="62" fillId="0" borderId="10" xfId="212" applyNumberFormat="1" applyFont="1" applyFill="1" applyBorder="1" applyAlignment="1">
      <alignment horizontal="center" vertical="center" wrapText="1"/>
      <protection/>
    </xf>
    <xf numFmtId="3" fontId="63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49" fontId="64" fillId="0" borderId="11" xfId="127" applyNumberFormat="1" applyFont="1" applyFill="1" applyBorder="1" applyAlignment="1">
      <alignment horizontal="center" vertical="center" wrapText="1"/>
      <protection/>
    </xf>
    <xf numFmtId="0" fontId="64" fillId="0" borderId="11" xfId="15" applyFont="1" applyBorder="1" applyAlignment="1">
      <alignment horizontal="center" vertical="center"/>
      <protection/>
    </xf>
    <xf numFmtId="0" fontId="64" fillId="0" borderId="11" xfId="128" applyNumberFormat="1" applyFont="1" applyFill="1" applyBorder="1" applyAlignment="1">
      <alignment horizontal="center" vertical="center" wrapText="1"/>
      <protection/>
    </xf>
    <xf numFmtId="3" fontId="64" fillId="0" borderId="11" xfId="128" applyNumberFormat="1" applyFont="1" applyFill="1" applyBorder="1" applyAlignment="1">
      <alignment horizontal="center" vertical="center" wrapText="1"/>
      <protection/>
    </xf>
    <xf numFmtId="0" fontId="64" fillId="0" borderId="11" xfId="0" applyFont="1" applyFill="1" applyBorder="1" applyAlignment="1">
      <alignment horizontal="center" vertical="center"/>
    </xf>
    <xf numFmtId="3" fontId="64" fillId="0" borderId="12" xfId="0" applyNumberFormat="1" applyFont="1" applyFill="1" applyBorder="1" applyAlignment="1">
      <alignment horizontal="center" vertical="center"/>
    </xf>
    <xf numFmtId="49" fontId="64" fillId="0" borderId="13" xfId="127" applyNumberFormat="1" applyFont="1" applyFill="1" applyBorder="1" applyAlignment="1">
      <alignment horizontal="center" vertical="center" wrapText="1"/>
      <protection/>
    </xf>
    <xf numFmtId="0" fontId="64" fillId="0" borderId="13" xfId="15" applyFont="1" applyBorder="1" applyAlignment="1">
      <alignment horizontal="center" vertical="center"/>
      <protection/>
    </xf>
    <xf numFmtId="0" fontId="64" fillId="0" borderId="13" xfId="128" applyNumberFormat="1" applyFont="1" applyFill="1" applyBorder="1" applyAlignment="1">
      <alignment horizontal="center" vertical="center" wrapText="1"/>
      <protection/>
    </xf>
    <xf numFmtId="3" fontId="64" fillId="0" borderId="13" xfId="128" applyNumberFormat="1" applyFont="1" applyFill="1" applyBorder="1" applyAlignment="1">
      <alignment horizontal="center" vertical="center" wrapText="1"/>
      <protection/>
    </xf>
    <xf numFmtId="0" fontId="64" fillId="0" borderId="13" xfId="0" applyFont="1" applyFill="1" applyBorder="1" applyAlignment="1">
      <alignment horizontal="center" vertical="center"/>
    </xf>
    <xf numFmtId="3" fontId="64" fillId="0" borderId="14" xfId="0" applyNumberFormat="1" applyFont="1" applyFill="1" applyBorder="1" applyAlignment="1">
      <alignment horizontal="center" vertical="center"/>
    </xf>
    <xf numFmtId="0" fontId="64" fillId="0" borderId="13" xfId="127" applyNumberFormat="1" applyFont="1" applyFill="1" applyBorder="1" applyAlignment="1">
      <alignment horizontal="center" vertical="center" wrapText="1"/>
      <protection/>
    </xf>
    <xf numFmtId="0" fontId="64" fillId="0" borderId="13" xfId="0" applyFont="1" applyBorder="1" applyAlignment="1">
      <alignment horizontal="center" vertical="center"/>
    </xf>
    <xf numFmtId="3" fontId="64" fillId="0" borderId="13" xfId="0" applyNumberFormat="1" applyFont="1" applyFill="1" applyBorder="1" applyAlignment="1">
      <alignment horizontal="center" vertical="center"/>
    </xf>
    <xf numFmtId="0" fontId="64" fillId="0" borderId="13" xfId="0" applyFont="1" applyBorder="1" applyAlignment="1">
      <alignment horizontal="center" vertical="center" wrapText="1"/>
    </xf>
    <xf numFmtId="0" fontId="64" fillId="36" borderId="13" xfId="0" applyFont="1" applyFill="1" applyBorder="1" applyAlignment="1">
      <alignment horizontal="center" vertical="center" wrapText="1"/>
    </xf>
    <xf numFmtId="3" fontId="64" fillId="0" borderId="13" xfId="0" applyNumberFormat="1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15" xfId="15" applyFont="1" applyBorder="1" applyAlignment="1">
      <alignment horizontal="center" vertical="center"/>
      <protection/>
    </xf>
    <xf numFmtId="3" fontId="64" fillId="0" borderId="15" xfId="0" applyNumberFormat="1" applyFont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/>
    </xf>
    <xf numFmtId="3" fontId="64" fillId="0" borderId="16" xfId="0" applyNumberFormat="1" applyFont="1" applyFill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17" xfId="15" applyFont="1" applyBorder="1" applyAlignment="1">
      <alignment horizontal="center" vertical="center"/>
      <protection/>
    </xf>
    <xf numFmtId="3" fontId="64" fillId="0" borderId="17" xfId="0" applyNumberFormat="1" applyFont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/>
    </xf>
    <xf numFmtId="3" fontId="64" fillId="0" borderId="18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0" fontId="66" fillId="0" borderId="0" xfId="0" applyFont="1" applyFill="1" applyAlignment="1">
      <alignment horizontal="center"/>
    </xf>
    <xf numFmtId="0" fontId="67" fillId="0" borderId="0" xfId="0" applyFont="1" applyAlignment="1">
      <alignment/>
    </xf>
    <xf numFmtId="3" fontId="67" fillId="0" borderId="0" xfId="0" applyNumberFormat="1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4" fillId="36" borderId="19" xfId="127" applyFont="1" applyFill="1" applyBorder="1" applyAlignment="1">
      <alignment horizontal="center" vertical="center" wrapText="1"/>
      <protection/>
    </xf>
    <xf numFmtId="0" fontId="64" fillId="0" borderId="20" xfId="0" applyFont="1" applyBorder="1" applyAlignment="1">
      <alignment horizontal="center" vertical="center"/>
    </xf>
    <xf numFmtId="3" fontId="64" fillId="0" borderId="21" xfId="0" applyNumberFormat="1" applyFont="1" applyFill="1" applyBorder="1" applyAlignment="1">
      <alignment horizontal="center" vertical="center"/>
    </xf>
    <xf numFmtId="0" fontId="64" fillId="36" borderId="22" xfId="127" applyFont="1" applyFill="1" applyBorder="1" applyAlignment="1">
      <alignment horizontal="center" vertical="center" wrapText="1"/>
      <protection/>
    </xf>
    <xf numFmtId="0" fontId="64" fillId="36" borderId="23" xfId="127" applyFont="1" applyFill="1" applyBorder="1" applyAlignment="1">
      <alignment horizontal="center" vertical="center" wrapText="1"/>
      <protection/>
    </xf>
    <xf numFmtId="0" fontId="66" fillId="0" borderId="24" xfId="0" applyFont="1" applyBorder="1" applyAlignment="1">
      <alignment/>
    </xf>
    <xf numFmtId="0" fontId="64" fillId="36" borderId="25" xfId="127" applyFont="1" applyFill="1" applyBorder="1" applyAlignment="1">
      <alignment horizontal="center" vertical="center" wrapText="1"/>
      <protection/>
    </xf>
    <xf numFmtId="0" fontId="64" fillId="0" borderId="26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3" fontId="64" fillId="0" borderId="28" xfId="0" applyNumberFormat="1" applyFont="1" applyFill="1" applyBorder="1" applyAlignment="1">
      <alignment horizontal="center" vertical="center"/>
    </xf>
    <xf numFmtId="0" fontId="64" fillId="0" borderId="17" xfId="0" applyFont="1" applyBorder="1" applyAlignment="1">
      <alignment/>
    </xf>
    <xf numFmtId="3" fontId="64" fillId="0" borderId="18" xfId="0" applyNumberFormat="1" applyFont="1" applyBorder="1" applyAlignment="1">
      <alignment horizontal="center" vertical="center"/>
    </xf>
    <xf numFmtId="0" fontId="66" fillId="0" borderId="29" xfId="0" applyFont="1" applyBorder="1" applyAlignment="1">
      <alignment/>
    </xf>
    <xf numFmtId="0" fontId="66" fillId="0" borderId="30" xfId="169" applyNumberFormat="1" applyFont="1" applyFill="1" applyBorder="1" applyAlignment="1">
      <alignment horizontal="center" vertical="center"/>
      <protection/>
    </xf>
    <xf numFmtId="0" fontId="66" fillId="0" borderId="30" xfId="172" applyNumberFormat="1" applyFont="1" applyFill="1" applyBorder="1" applyAlignment="1">
      <alignment horizontal="center" vertical="center"/>
      <protection/>
    </xf>
    <xf numFmtId="0" fontId="66" fillId="0" borderId="30" xfId="0" applyFont="1" applyBorder="1" applyAlignment="1">
      <alignment horizontal="center" vertical="center" wrapText="1"/>
    </xf>
    <xf numFmtId="0" fontId="66" fillId="0" borderId="30" xfId="0" applyFont="1" applyFill="1" applyBorder="1" applyAlignment="1">
      <alignment horizontal="center" vertical="center"/>
    </xf>
    <xf numFmtId="0" fontId="66" fillId="0" borderId="31" xfId="15" applyFont="1" applyBorder="1" applyAlignment="1">
      <alignment horizontal="center" vertical="center"/>
      <protection/>
    </xf>
    <xf numFmtId="0" fontId="68" fillId="0" borderId="32" xfId="116" applyFont="1" applyBorder="1" applyAlignment="1">
      <alignment horizontal="center" vertical="center"/>
    </xf>
    <xf numFmtId="0" fontId="69" fillId="0" borderId="10" xfId="221" applyFont="1" applyFill="1" applyBorder="1" applyAlignment="1">
      <alignment horizontal="center" vertical="center" wrapText="1"/>
      <protection/>
    </xf>
    <xf numFmtId="0" fontId="69" fillId="0" borderId="10" xfId="212" applyFont="1" applyFill="1" applyBorder="1" applyAlignment="1">
      <alignment horizontal="center" vertical="center" wrapText="1"/>
      <protection/>
    </xf>
    <xf numFmtId="3" fontId="70" fillId="0" borderId="10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64" fillId="0" borderId="11" xfId="0" applyFont="1" applyFill="1" applyBorder="1" applyAlignment="1">
      <alignment horizontal="center"/>
    </xf>
    <xf numFmtId="0" fontId="64" fillId="36" borderId="11" xfId="0" applyFont="1" applyFill="1" applyBorder="1" applyAlignment="1">
      <alignment horizontal="center"/>
    </xf>
    <xf numFmtId="3" fontId="64" fillId="0" borderId="33" xfId="128" applyNumberFormat="1" applyFont="1" applyFill="1" applyBorder="1" applyAlignment="1">
      <alignment horizontal="center" vertical="center" wrapText="1"/>
      <protection/>
    </xf>
    <xf numFmtId="0" fontId="64" fillId="0" borderId="13" xfId="0" applyFont="1" applyFill="1" applyBorder="1" applyAlignment="1">
      <alignment horizontal="center"/>
    </xf>
    <xf numFmtId="0" fontId="64" fillId="36" borderId="13" xfId="0" applyFont="1" applyFill="1" applyBorder="1" applyAlignment="1">
      <alignment horizontal="center"/>
    </xf>
    <xf numFmtId="3" fontId="64" fillId="0" borderId="34" xfId="128" applyNumberFormat="1" applyFont="1" applyFill="1" applyBorder="1" applyAlignment="1">
      <alignment horizontal="center" vertical="center" wrapText="1"/>
      <protection/>
    </xf>
    <xf numFmtId="0" fontId="64" fillId="0" borderId="17" xfId="0" applyFont="1" applyFill="1" applyBorder="1" applyAlignment="1">
      <alignment horizontal="center"/>
    </xf>
    <xf numFmtId="0" fontId="64" fillId="36" borderId="17" xfId="0" applyFont="1" applyFill="1" applyBorder="1" applyAlignment="1">
      <alignment horizontal="center"/>
    </xf>
    <xf numFmtId="49" fontId="64" fillId="0" borderId="17" xfId="127" applyNumberFormat="1" applyFont="1" applyFill="1" applyBorder="1" applyAlignment="1">
      <alignment horizontal="center" vertical="center" wrapText="1"/>
      <protection/>
    </xf>
    <xf numFmtId="3" fontId="64" fillId="0" borderId="35" xfId="128" applyNumberFormat="1" applyFont="1" applyFill="1" applyBorder="1" applyAlignment="1">
      <alignment horizontal="center" vertical="center" wrapText="1"/>
      <protection/>
    </xf>
    <xf numFmtId="0" fontId="66" fillId="0" borderId="29" xfId="221" applyFont="1" applyFill="1" applyBorder="1" applyAlignment="1">
      <alignment horizontal="center" vertical="center" wrapText="1"/>
      <protection/>
    </xf>
    <xf numFmtId="0" fontId="64" fillId="0" borderId="0" xfId="0" applyFont="1" applyBorder="1" applyAlignment="1">
      <alignment horizontal="center" vertical="center" wrapText="1"/>
    </xf>
    <xf numFmtId="0" fontId="64" fillId="0" borderId="36" xfId="0" applyFont="1" applyBorder="1" applyAlignment="1">
      <alignment horizontal="center" vertical="center" wrapText="1"/>
    </xf>
    <xf numFmtId="0" fontId="66" fillId="0" borderId="24" xfId="221" applyFont="1" applyFill="1" applyBorder="1" applyAlignment="1">
      <alignment horizontal="center" vertical="center" wrapText="1"/>
      <protection/>
    </xf>
    <xf numFmtId="0" fontId="68" fillId="0" borderId="37" xfId="116" applyFont="1" applyBorder="1" applyAlignment="1">
      <alignment horizontal="center" vertical="center"/>
    </xf>
    <xf numFmtId="0" fontId="68" fillId="0" borderId="38" xfId="116" applyFont="1" applyBorder="1" applyAlignment="1">
      <alignment horizontal="center" vertical="center"/>
    </xf>
    <xf numFmtId="0" fontId="68" fillId="0" borderId="39" xfId="116" applyFont="1" applyBorder="1" applyAlignment="1">
      <alignment horizontal="center" vertical="center"/>
    </xf>
    <xf numFmtId="0" fontId="68" fillId="0" borderId="40" xfId="116" applyFont="1" applyBorder="1" applyAlignment="1">
      <alignment horizontal="center" vertical="center"/>
    </xf>
    <xf numFmtId="0" fontId="66" fillId="0" borderId="41" xfId="0" applyFont="1" applyBorder="1" applyAlignment="1">
      <alignment/>
    </xf>
    <xf numFmtId="0" fontId="66" fillId="0" borderId="24" xfId="0" applyFont="1" applyBorder="1" applyAlignment="1">
      <alignment/>
    </xf>
    <xf numFmtId="0" fontId="66" fillId="0" borderId="42" xfId="0" applyFont="1" applyBorder="1" applyAlignment="1">
      <alignment/>
    </xf>
    <xf numFmtId="0" fontId="66" fillId="0" borderId="43" xfId="0" applyFont="1" applyBorder="1" applyAlignment="1">
      <alignment/>
    </xf>
    <xf numFmtId="0" fontId="66" fillId="0" borderId="44" xfId="0" applyFont="1" applyBorder="1" applyAlignment="1">
      <alignment/>
    </xf>
    <xf numFmtId="0" fontId="71" fillId="0" borderId="42" xfId="16" applyFont="1" applyFill="1" applyBorder="1" applyAlignment="1">
      <alignment horizontal="center" vertical="center" wrapText="1"/>
    </xf>
    <xf numFmtId="0" fontId="67" fillId="0" borderId="43" xfId="0" applyFont="1" applyBorder="1" applyAlignment="1">
      <alignment wrapText="1"/>
    </xf>
    <xf numFmtId="0" fontId="67" fillId="0" borderId="44" xfId="0" applyFont="1" applyBorder="1" applyAlignment="1">
      <alignment wrapText="1"/>
    </xf>
    <xf numFmtId="0" fontId="62" fillId="0" borderId="29" xfId="221" applyFont="1" applyFill="1" applyBorder="1" applyAlignment="1">
      <alignment horizontal="center" vertical="center" wrapText="1"/>
      <protection/>
    </xf>
    <xf numFmtId="0" fontId="67" fillId="0" borderId="45" xfId="0" applyFont="1" applyBorder="1" applyAlignment="1">
      <alignment horizontal="center" vertical="center" wrapText="1"/>
    </xf>
    <xf numFmtId="0" fontId="67" fillId="0" borderId="46" xfId="0" applyFont="1" applyBorder="1" applyAlignment="1">
      <alignment horizontal="center" vertical="center" wrapText="1"/>
    </xf>
    <xf numFmtId="0" fontId="12" fillId="0" borderId="0" xfId="127" applyFont="1" applyAlignment="1">
      <alignment horizontal="center"/>
      <protection/>
    </xf>
    <xf numFmtId="0" fontId="13" fillId="34" borderId="0" xfId="127" applyFont="1" applyFill="1" applyAlignment="1">
      <alignment horizontal="center" vertical="center" wrapText="1"/>
      <protection/>
    </xf>
    <xf numFmtId="0" fontId="72" fillId="33" borderId="0" xfId="127" applyFont="1" applyFill="1" applyAlignment="1">
      <alignment horizontal="center"/>
      <protection/>
    </xf>
    <xf numFmtId="0" fontId="73" fillId="33" borderId="0" xfId="116" applyFont="1" applyFill="1" applyAlignment="1">
      <alignment horizontal="center"/>
    </xf>
    <xf numFmtId="0" fontId="74" fillId="33" borderId="0" xfId="127" applyFont="1" applyFill="1" applyAlignment="1">
      <alignment horizontal="center"/>
      <protection/>
    </xf>
    <xf numFmtId="49" fontId="64" fillId="0" borderId="38" xfId="127" applyNumberFormat="1" applyFont="1" applyFill="1" applyBorder="1" applyAlignment="1">
      <alignment horizontal="center" vertical="center" wrapText="1"/>
      <protection/>
    </xf>
    <xf numFmtId="49" fontId="64" fillId="0" borderId="47" xfId="127" applyNumberFormat="1" applyFont="1" applyFill="1" applyBorder="1" applyAlignment="1">
      <alignment horizontal="center" vertical="center" wrapText="1"/>
      <protection/>
    </xf>
  </cellXfs>
  <cellStyles count="209">
    <cellStyle name="Normal" xfId="0"/>
    <cellStyle name="&#10;shell=progma" xfId="15"/>
    <cellStyle name="=C:\WINNT\SYSTEM32\COMMAND.COM" xfId="16"/>
    <cellStyle name="=C:\WINNT\SYSTEM32\COMMAND.COM 10" xfId="17"/>
    <cellStyle name="=C:\WINNT\SYSTEM32\COMMAND.COM 10 2" xfId="18"/>
    <cellStyle name="=C:\WINNT\SYSTEM32\COMMAND.COM 10 3" xfId="19"/>
    <cellStyle name="=C:\WINNT\SYSTEM32\COMMAND.COM 10 4" xfId="20"/>
    <cellStyle name="=C:\WINNT\SYSTEM32\COMMAND.COM 11" xfId="21"/>
    <cellStyle name="=C:\WINNT\SYSTEM32\COMMAND.COM 12" xfId="22"/>
    <cellStyle name="=C:\WINNT\SYSTEM32\COMMAND.COM 2" xfId="23"/>
    <cellStyle name="=C:\WINNT\SYSTEM32\COMMAND.COM 2 2" xfId="24"/>
    <cellStyle name="=C:\WINNT\SYSTEM32\COMMAND.COM 2 2 2" xfId="25"/>
    <cellStyle name="=C:\WINNT\SYSTEM32\COMMAND.COM 2 2 3" xfId="26"/>
    <cellStyle name="=C:\WINNT\SYSTEM32\COMMAND.COM 2 2 4" xfId="27"/>
    <cellStyle name="=C:\WINNT\SYSTEM32\COMMAND.COM 2 3" xfId="28"/>
    <cellStyle name="=C:\WINNT\SYSTEM32\COMMAND.COM 2 4" xfId="29"/>
    <cellStyle name="=C:\WINNT\SYSTEM32\COMMAND.COM 2 5" xfId="30"/>
    <cellStyle name="=C:\WINNT\SYSTEM32\COMMAND.COM 3" xfId="31"/>
    <cellStyle name="=C:\WINNT\SYSTEM32\COMMAND.COM 3 10" xfId="32"/>
    <cellStyle name="=C:\WINNT\SYSTEM32\COMMAND.COM 3 2" xfId="33"/>
    <cellStyle name="=C:\WINNT\SYSTEM32\COMMAND.COM 3 3" xfId="34"/>
    <cellStyle name="=C:\WINNT\SYSTEM32\COMMAND.COM 3 4" xfId="35"/>
    <cellStyle name="=C:\WINNT\SYSTEM32\COMMAND.COM 3 5" xfId="36"/>
    <cellStyle name="=C:\WINNT\SYSTEM32\COMMAND.COM 3 6" xfId="37"/>
    <cellStyle name="=C:\WINNT\SYSTEM32\COMMAND.COM 3 7" xfId="38"/>
    <cellStyle name="=C:\WINNT\SYSTEM32\COMMAND.COM 3 8" xfId="39"/>
    <cellStyle name="=C:\WINNT\SYSTEM32\COMMAND.COM 3 9" xfId="40"/>
    <cellStyle name="=C:\WINNT\SYSTEM32\COMMAND.COM 4" xfId="41"/>
    <cellStyle name="=C:\WINNT\SYSTEM32\COMMAND.COM 4 10" xfId="42"/>
    <cellStyle name="=C:\WINNT\SYSTEM32\COMMAND.COM 4 2" xfId="43"/>
    <cellStyle name="=C:\WINNT\SYSTEM32\COMMAND.COM 4 3" xfId="44"/>
    <cellStyle name="=C:\WINNT\SYSTEM32\COMMAND.COM 4 4" xfId="45"/>
    <cellStyle name="=C:\WINNT\SYSTEM32\COMMAND.COM 4 5" xfId="46"/>
    <cellStyle name="=C:\WINNT\SYSTEM32\COMMAND.COM 4 6" xfId="47"/>
    <cellStyle name="=C:\WINNT\SYSTEM32\COMMAND.COM 4 7" xfId="48"/>
    <cellStyle name="=C:\WINNT\SYSTEM32\COMMAND.COM 4 8" xfId="49"/>
    <cellStyle name="=C:\WINNT\SYSTEM32\COMMAND.COM 4 9" xfId="50"/>
    <cellStyle name="=C:\WINNT\SYSTEM32\COMMAND.COM 5" xfId="51"/>
    <cellStyle name="=C:\WINNT\SYSTEM32\COMMAND.COM 5 10" xfId="52"/>
    <cellStyle name="=C:\WINNT\SYSTEM32\COMMAND.COM 5 2" xfId="53"/>
    <cellStyle name="=C:\WINNT\SYSTEM32\COMMAND.COM 5 3" xfId="54"/>
    <cellStyle name="=C:\WINNT\SYSTEM32\COMMAND.COM 5 4" xfId="55"/>
    <cellStyle name="=C:\WINNT\SYSTEM32\COMMAND.COM 5 5" xfId="56"/>
    <cellStyle name="=C:\WINNT\SYSTEM32\COMMAND.COM 5 6" xfId="57"/>
    <cellStyle name="=C:\WINNT\SYSTEM32\COMMAND.COM 5 7" xfId="58"/>
    <cellStyle name="=C:\WINNT\SYSTEM32\COMMAND.COM 5 8" xfId="59"/>
    <cellStyle name="=C:\WINNT\SYSTEM32\COMMAND.COM 5 9" xfId="60"/>
    <cellStyle name="=C:\WINNT\SYSTEM32\COMMAND.COM 6" xfId="61"/>
    <cellStyle name="=C:\WINNT\SYSTEM32\COMMAND.COM 6 10" xfId="62"/>
    <cellStyle name="=C:\WINNT\SYSTEM32\COMMAND.COM 6 2" xfId="63"/>
    <cellStyle name="=C:\WINNT\SYSTEM32\COMMAND.COM 6 3" xfId="64"/>
    <cellStyle name="=C:\WINNT\SYSTEM32\COMMAND.COM 6 4" xfId="65"/>
    <cellStyle name="=C:\WINNT\SYSTEM32\COMMAND.COM 6 5" xfId="66"/>
    <cellStyle name="=C:\WINNT\SYSTEM32\COMMAND.COM 6 6" xfId="67"/>
    <cellStyle name="=C:\WINNT\SYSTEM32\COMMAND.COM 6 7" xfId="68"/>
    <cellStyle name="=C:\WINNT\SYSTEM32\COMMAND.COM 6 8" xfId="69"/>
    <cellStyle name="=C:\WINNT\SYSTEM32\COMMAND.COM 6 9" xfId="70"/>
    <cellStyle name="=C:\WINNT\SYSTEM32\COMMAND.COM 7" xfId="71"/>
    <cellStyle name="=C:\WINNT\SYSTEM32\COMMAND.COM 7 10" xfId="72"/>
    <cellStyle name="=C:\WINNT\SYSTEM32\COMMAND.COM 7 2" xfId="73"/>
    <cellStyle name="=C:\WINNT\SYSTEM32\COMMAND.COM 7 3" xfId="74"/>
    <cellStyle name="=C:\WINNT\SYSTEM32\COMMAND.COM 7 4" xfId="75"/>
    <cellStyle name="=C:\WINNT\SYSTEM32\COMMAND.COM 7 5" xfId="76"/>
    <cellStyle name="=C:\WINNT\SYSTEM32\COMMAND.COM 7 6" xfId="77"/>
    <cellStyle name="=C:\WINNT\SYSTEM32\COMMAND.COM 7 7" xfId="78"/>
    <cellStyle name="=C:\WINNT\SYSTEM32\COMMAND.COM 7 8" xfId="79"/>
    <cellStyle name="=C:\WINNT\SYSTEM32\COMMAND.COM 7 9" xfId="80"/>
    <cellStyle name="=C:\WINNT\SYSTEM32\COMMAND.COM 8" xfId="81"/>
    <cellStyle name="=C:\WINNT\SYSTEM32\COMMAND.COM 8 2" xfId="82"/>
    <cellStyle name="=C:\WINNT\SYSTEM32\COMMAND.COM 8 3" xfId="83"/>
    <cellStyle name="=C:\WINNT\SYSTEM32\COMMAND.COM 8 4" xfId="84"/>
    <cellStyle name="=C:\WINNT\SYSTEM32\COMMAND.COM 9" xfId="85"/>
    <cellStyle name="=C:\WINNT\SYSTEM32\COMMAND.COM 9 2" xfId="86"/>
    <cellStyle name="=C:\WINNT\SYSTEM32\COMMAND.COM 9 3" xfId="87"/>
    <cellStyle name="=C:\WINNT\SYSTEM32\COMMAND.COM 9 4" xfId="88"/>
    <cellStyle name="20% — акцент1" xfId="89"/>
    <cellStyle name="20% — акцент2" xfId="90"/>
    <cellStyle name="20% — акцент3" xfId="91"/>
    <cellStyle name="20% — акцент4" xfId="92"/>
    <cellStyle name="20% — акцент5" xfId="93"/>
    <cellStyle name="20% — акцент6" xfId="94"/>
    <cellStyle name="40% — акцент1" xfId="95"/>
    <cellStyle name="40% — акцент2" xfId="96"/>
    <cellStyle name="40% — акцент3" xfId="97"/>
    <cellStyle name="40% — акцент4" xfId="98"/>
    <cellStyle name="40% — акцент5" xfId="99"/>
    <cellStyle name="40% — акцент6" xfId="100"/>
    <cellStyle name="60% — акцент1" xfId="101"/>
    <cellStyle name="60% — акцент2" xfId="102"/>
    <cellStyle name="60% — акцент3" xfId="103"/>
    <cellStyle name="60% — акцент4" xfId="104"/>
    <cellStyle name="60% — акцент5" xfId="105"/>
    <cellStyle name="60% — акцент6" xfId="106"/>
    <cellStyle name="Акцент1" xfId="107"/>
    <cellStyle name="Акцент2" xfId="108"/>
    <cellStyle name="Акцент3" xfId="109"/>
    <cellStyle name="Акцент4" xfId="110"/>
    <cellStyle name="Акцент5" xfId="111"/>
    <cellStyle name="Акцент6" xfId="112"/>
    <cellStyle name="Ввод " xfId="113"/>
    <cellStyle name="Вывод" xfId="114"/>
    <cellStyle name="Вычисление" xfId="115"/>
    <cellStyle name="Hyperlink" xfId="116"/>
    <cellStyle name="Currency" xfId="117"/>
    <cellStyle name="Currency [0]" xfId="118"/>
    <cellStyle name="Заголовок 1" xfId="119"/>
    <cellStyle name="Заголовок 2" xfId="120"/>
    <cellStyle name="Заголовок 3" xfId="121"/>
    <cellStyle name="Заголовок 4" xfId="122"/>
    <cellStyle name="Итог" xfId="123"/>
    <cellStyle name="Контрольная ячейка" xfId="124"/>
    <cellStyle name="Название" xfId="125"/>
    <cellStyle name="Нейтральный" xfId="126"/>
    <cellStyle name="Обычный 2" xfId="127"/>
    <cellStyle name="Обычный 3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Стиль 1" xfId="134"/>
    <cellStyle name="Стиль 1 2" xfId="135"/>
    <cellStyle name="Текст предупреждения" xfId="136"/>
    <cellStyle name="Comma" xfId="137"/>
    <cellStyle name="Comma [0]" xfId="138"/>
    <cellStyle name="Хороший" xfId="139"/>
    <cellStyle name="千位分隔 2" xfId="140"/>
    <cellStyle name="常规 10" xfId="141"/>
    <cellStyle name="常规 11" xfId="142"/>
    <cellStyle name="常规 2" xfId="143"/>
    <cellStyle name="常规 2 2" xfId="144"/>
    <cellStyle name="常规 2 2 2" xfId="145"/>
    <cellStyle name="常规 2 2 2 2" xfId="146"/>
    <cellStyle name="常规 2 2 3" xfId="147"/>
    <cellStyle name="常规 2 2 3 2" xfId="148"/>
    <cellStyle name="常规 2 2 4" xfId="149"/>
    <cellStyle name="常规 2 2 4 2" xfId="150"/>
    <cellStyle name="常规 2 2 5" xfId="151"/>
    <cellStyle name="常规 2 2 5 2" xfId="152"/>
    <cellStyle name="常规 2 2 5 3" xfId="153"/>
    <cellStyle name="常规 2 2 6" xfId="154"/>
    <cellStyle name="常规 2 2 6 2" xfId="155"/>
    <cellStyle name="常规 2 2 7" xfId="156"/>
    <cellStyle name="常规 2 2 7 2" xfId="157"/>
    <cellStyle name="常规 2 2 8" xfId="158"/>
    <cellStyle name="常规 2 2 9" xfId="159"/>
    <cellStyle name="常规 2 3" xfId="160"/>
    <cellStyle name="常规 2 3 2" xfId="161"/>
    <cellStyle name="常规 2 3 2 2" xfId="162"/>
    <cellStyle name="常规 2 3 3" xfId="163"/>
    <cellStyle name="常规 2 3 3 2" xfId="164"/>
    <cellStyle name="常规 2 3 4" xfId="165"/>
    <cellStyle name="常规 2 3 4 2" xfId="166"/>
    <cellStyle name="常规 2 3 5" xfId="167"/>
    <cellStyle name="常规 2 3 6" xfId="168"/>
    <cellStyle name="常规 2 4" xfId="169"/>
    <cellStyle name="常规 2 4 2" xfId="170"/>
    <cellStyle name="常规 2 4 2 2" xfId="171"/>
    <cellStyle name="常规 2 5" xfId="172"/>
    <cellStyle name="常规 3" xfId="173"/>
    <cellStyle name="常规 3 2" xfId="174"/>
    <cellStyle name="常规 3 2 2" xfId="175"/>
    <cellStyle name="常规 3 2 2 2" xfId="176"/>
    <cellStyle name="常规 3 2 3" xfId="177"/>
    <cellStyle name="常规 3 2 3 2" xfId="178"/>
    <cellStyle name="常规 3 2 4" xfId="179"/>
    <cellStyle name="常规 3 2 4 2" xfId="180"/>
    <cellStyle name="常规 3 2 5" xfId="181"/>
    <cellStyle name="常规 3 2 5 2" xfId="182"/>
    <cellStyle name="常规 3 2 5 3" xfId="183"/>
    <cellStyle name="常规 3 2 6" xfId="184"/>
    <cellStyle name="常规 3 2 6 2" xfId="185"/>
    <cellStyle name="常规 3 2 7" xfId="186"/>
    <cellStyle name="常规 3 2 7 2" xfId="187"/>
    <cellStyle name="常规 3 2 8" xfId="188"/>
    <cellStyle name="常规 3 2 9" xfId="189"/>
    <cellStyle name="常规 3 3" xfId="190"/>
    <cellStyle name="常规 3 3 2" xfId="191"/>
    <cellStyle name="常规 3 3 2 2" xfId="192"/>
    <cellStyle name="常规 3 3 3" xfId="193"/>
    <cellStyle name="常规 3 3 3 2" xfId="194"/>
    <cellStyle name="常规 3 3 4" xfId="195"/>
    <cellStyle name="常规 3 3 4 2" xfId="196"/>
    <cellStyle name="常规 3 3 5" xfId="197"/>
    <cellStyle name="常规 3 3 6" xfId="198"/>
    <cellStyle name="常规 3 4" xfId="199"/>
    <cellStyle name="常规 3 4 2" xfId="200"/>
    <cellStyle name="常规 3 4 2 2" xfId="201"/>
    <cellStyle name="常规 3 5" xfId="202"/>
    <cellStyle name="常规 3 6" xfId="203"/>
    <cellStyle name="常规 4" xfId="204"/>
    <cellStyle name="常规 4 2" xfId="205"/>
    <cellStyle name="常规 4 2 2" xfId="206"/>
    <cellStyle name="常规 5" xfId="207"/>
    <cellStyle name="常规 6" xfId="208"/>
    <cellStyle name="常规 6 2" xfId="209"/>
    <cellStyle name="常规 6 3" xfId="210"/>
    <cellStyle name="常规 6 4" xfId="211"/>
    <cellStyle name="常规 7" xfId="212"/>
    <cellStyle name="常规 8" xfId="213"/>
    <cellStyle name="常规 8 2" xfId="214"/>
    <cellStyle name="常规 8 3" xfId="215"/>
    <cellStyle name="常规 8 4" xfId="216"/>
    <cellStyle name="常规 9" xfId="217"/>
    <cellStyle name="常规 9 2" xfId="218"/>
    <cellStyle name="常规 9 3" xfId="219"/>
    <cellStyle name="常规 9 4" xfId="220"/>
    <cellStyle name="常规_Sheet1" xfId="221"/>
    <cellStyle name="超链接 2" xfId="2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6</xdr:row>
      <xdr:rowOff>0</xdr:rowOff>
    </xdr:from>
    <xdr:to>
      <xdr:col>4</xdr:col>
      <xdr:colOff>1019175</xdr:colOff>
      <xdr:row>6</xdr:row>
      <xdr:rowOff>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181100"/>
          <a:ext cx="674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6</xdr:row>
      <xdr:rowOff>0</xdr:rowOff>
    </xdr:from>
    <xdr:to>
      <xdr:col>4</xdr:col>
      <xdr:colOff>1019175</xdr:colOff>
      <xdr:row>6</xdr:row>
      <xdr:rowOff>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181100"/>
          <a:ext cx="674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0</xdr:row>
      <xdr:rowOff>85725</xdr:rowOff>
    </xdr:from>
    <xdr:to>
      <xdr:col>1</xdr:col>
      <xdr:colOff>1657350</xdr:colOff>
      <xdr:row>4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5725"/>
          <a:ext cx="29051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142875</xdr:rowOff>
    </xdr:from>
    <xdr:to>
      <xdr:col>0</xdr:col>
      <xdr:colOff>1533525</xdr:colOff>
      <xdr:row>30</xdr:row>
      <xdr:rowOff>9525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5619750"/>
          <a:ext cx="15049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82</xdr:row>
      <xdr:rowOff>85725</xdr:rowOff>
    </xdr:from>
    <xdr:to>
      <xdr:col>0</xdr:col>
      <xdr:colOff>1543050</xdr:colOff>
      <xdr:row>87</xdr:row>
      <xdr:rowOff>161925</xdr:rowOff>
    </xdr:to>
    <xdr:pic>
      <xdr:nvPicPr>
        <xdr:cNvPr id="5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17411700"/>
          <a:ext cx="15049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89</xdr:row>
      <xdr:rowOff>47625</xdr:rowOff>
    </xdr:from>
    <xdr:to>
      <xdr:col>0</xdr:col>
      <xdr:colOff>1504950</xdr:colOff>
      <xdr:row>93</xdr:row>
      <xdr:rowOff>180975</xdr:rowOff>
    </xdr:to>
    <xdr:pic>
      <xdr:nvPicPr>
        <xdr:cNvPr id="6" name="Рисунок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18802350"/>
          <a:ext cx="1428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95</xdr:row>
      <xdr:rowOff>47625</xdr:rowOff>
    </xdr:from>
    <xdr:to>
      <xdr:col>0</xdr:col>
      <xdr:colOff>1533525</xdr:colOff>
      <xdr:row>95</xdr:row>
      <xdr:rowOff>1076325</xdr:rowOff>
    </xdr:to>
    <xdr:pic>
      <xdr:nvPicPr>
        <xdr:cNvPr id="7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20021550"/>
          <a:ext cx="1476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97</xdr:row>
      <xdr:rowOff>57150</xdr:rowOff>
    </xdr:from>
    <xdr:to>
      <xdr:col>0</xdr:col>
      <xdr:colOff>1543050</xdr:colOff>
      <xdr:row>101</xdr:row>
      <xdr:rowOff>209550</xdr:rowOff>
    </xdr:to>
    <xdr:pic>
      <xdr:nvPicPr>
        <xdr:cNvPr id="8" name="Рисунок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21297900"/>
          <a:ext cx="1476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103</xdr:row>
      <xdr:rowOff>47625</xdr:rowOff>
    </xdr:from>
    <xdr:to>
      <xdr:col>0</xdr:col>
      <xdr:colOff>1495425</xdr:colOff>
      <xdr:row>103</xdr:row>
      <xdr:rowOff>1057275</xdr:rowOff>
    </xdr:to>
    <xdr:pic>
      <xdr:nvPicPr>
        <xdr:cNvPr id="9" name="Рисунок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22536150"/>
          <a:ext cx="1409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105</xdr:row>
      <xdr:rowOff>19050</xdr:rowOff>
    </xdr:from>
    <xdr:to>
      <xdr:col>0</xdr:col>
      <xdr:colOff>1495425</xdr:colOff>
      <xdr:row>105</xdr:row>
      <xdr:rowOff>1085850</xdr:rowOff>
    </xdr:to>
    <xdr:pic>
      <xdr:nvPicPr>
        <xdr:cNvPr id="10" name="Рисунок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" y="23774400"/>
          <a:ext cx="141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11</xdr:row>
      <xdr:rowOff>123825</xdr:rowOff>
    </xdr:from>
    <xdr:to>
      <xdr:col>0</xdr:col>
      <xdr:colOff>1847850</xdr:colOff>
      <xdr:row>17</xdr:row>
      <xdr:rowOff>85725</xdr:rowOff>
    </xdr:to>
    <xdr:pic>
      <xdr:nvPicPr>
        <xdr:cNvPr id="1" name="Рисунок 1" descr="stupica_pod_soedinenie_boltami_5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09850"/>
          <a:ext cx="16764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104775</xdr:rowOff>
    </xdr:from>
    <xdr:to>
      <xdr:col>1</xdr:col>
      <xdr:colOff>1076325</xdr:colOff>
      <xdr:row>4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04775"/>
          <a:ext cx="28765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ehprivod.ru/" TargetMode="External" /><Relationship Id="rId2" Type="http://schemas.openxmlformats.org/officeDocument/2006/relationships/hyperlink" Target="https://tehprivod.ru/katalog/transmissiya/vtulki/taperbush/1008.html" TargetMode="External" /><Relationship Id="rId3" Type="http://schemas.openxmlformats.org/officeDocument/2006/relationships/hyperlink" Target="https://tehprivod.ru/katalog/transmissiya/vtulki/taperbush/1108.html" TargetMode="External" /><Relationship Id="rId4" Type="http://schemas.openxmlformats.org/officeDocument/2006/relationships/hyperlink" Target="https://tehprivod.ru/katalog/transmissiya/vtulki/taperbush/1210.html" TargetMode="External" /><Relationship Id="rId5" Type="http://schemas.openxmlformats.org/officeDocument/2006/relationships/hyperlink" Target="https://tehprivod.ru/katalog/transmissiya/vtulki/taperbush/1610.html" TargetMode="External" /><Relationship Id="rId6" Type="http://schemas.openxmlformats.org/officeDocument/2006/relationships/hyperlink" Target="https://tehprivod.ru/katalog/transmissiya/vtulki/taperbush/2012.html" TargetMode="External" /><Relationship Id="rId7" Type="http://schemas.openxmlformats.org/officeDocument/2006/relationships/hyperlink" Target="https://tehprivod.ru/katalog/transmissiya/vtulki/taperbush/2517.html" TargetMode="External" /><Relationship Id="rId8" Type="http://schemas.openxmlformats.org/officeDocument/2006/relationships/hyperlink" Target="https://tehprivod.ru/katalog/transmissiya/vtulki/taperbush/3020.html" TargetMode="External" /><Relationship Id="rId9" Type="http://schemas.openxmlformats.org/officeDocument/2006/relationships/hyperlink" Target="https://tehprivod.ru/katalog/transmissiya/vtulki/taperbush/3535.html" TargetMode="Externa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tehprivod.ru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106"/>
  <sheetViews>
    <sheetView zoomScaleSheetLayoutView="100" zoomScalePageLayoutView="0" workbookViewId="0" topLeftCell="A1">
      <selection activeCell="L11" sqref="L11"/>
    </sheetView>
  </sheetViews>
  <sheetFormatPr defaultColWidth="9.33203125" defaultRowHeight="11.25"/>
  <cols>
    <col min="1" max="1" width="27.83203125" style="1" customWidth="1"/>
    <col min="2" max="2" width="42.83203125" style="4" customWidth="1"/>
    <col min="3" max="3" width="15.33203125" style="0" customWidth="1"/>
    <col min="4" max="4" width="15.66015625" style="0" customWidth="1"/>
    <col min="5" max="5" width="20.33203125" style="0" customWidth="1"/>
    <col min="6" max="6" width="8.5" style="8" hidden="1" customWidth="1"/>
    <col min="7" max="7" width="9.16015625" style="9" hidden="1" customWidth="1"/>
    <col min="8" max="8" width="14.16015625" style="8" customWidth="1"/>
  </cols>
  <sheetData>
    <row r="1" spans="1:8" ht="15">
      <c r="A1" s="10"/>
      <c r="B1" s="10"/>
      <c r="C1" s="107" t="s">
        <v>29</v>
      </c>
      <c r="D1" s="107"/>
      <c r="E1" s="107"/>
      <c r="F1" s="107"/>
      <c r="G1" s="107"/>
      <c r="H1" s="107"/>
    </row>
    <row r="2" spans="1:8" ht="15">
      <c r="A2" s="10"/>
      <c r="B2" s="10"/>
      <c r="C2" s="107" t="s">
        <v>47</v>
      </c>
      <c r="D2" s="107"/>
      <c r="E2" s="107"/>
      <c r="F2" s="107"/>
      <c r="G2" s="107"/>
      <c r="H2" s="107"/>
    </row>
    <row r="3" spans="1:8" ht="15">
      <c r="A3" s="10"/>
      <c r="B3" s="10"/>
      <c r="C3" s="107" t="s">
        <v>46</v>
      </c>
      <c r="D3" s="107"/>
      <c r="E3" s="107"/>
      <c r="F3" s="107"/>
      <c r="G3" s="107"/>
      <c r="H3" s="107"/>
    </row>
    <row r="4" spans="1:8" ht="15">
      <c r="A4" s="10"/>
      <c r="B4" s="10"/>
      <c r="C4" s="107" t="s">
        <v>30</v>
      </c>
      <c r="D4" s="107"/>
      <c r="E4" s="107"/>
      <c r="F4" s="107"/>
      <c r="G4" s="107"/>
      <c r="H4" s="107"/>
    </row>
    <row r="5" spans="1:8" ht="15">
      <c r="A5" s="10"/>
      <c r="B5" s="10"/>
      <c r="C5" s="108" t="s">
        <v>33</v>
      </c>
      <c r="D5" s="109"/>
      <c r="E5" s="109"/>
      <c r="F5" s="109"/>
      <c r="G5" s="109"/>
      <c r="H5" s="109"/>
    </row>
    <row r="6" spans="1:8" ht="18">
      <c r="A6" s="105" t="s">
        <v>25</v>
      </c>
      <c r="B6" s="105"/>
      <c r="C6" s="105"/>
      <c r="D6" s="105"/>
      <c r="E6" s="105"/>
      <c r="F6" s="105"/>
      <c r="G6" s="105"/>
      <c r="H6" s="105"/>
    </row>
    <row r="7" spans="1:8" ht="7.5" customHeight="1" thickBot="1">
      <c r="A7" s="11"/>
      <c r="B7" s="11"/>
      <c r="C7" s="11"/>
      <c r="D7" s="11"/>
      <c r="E7" s="11"/>
      <c r="F7" s="11"/>
      <c r="G7" s="11"/>
      <c r="H7" s="11"/>
    </row>
    <row r="8" spans="1:8" ht="24" customHeight="1" thickBot="1">
      <c r="A8" s="12" t="s">
        <v>31</v>
      </c>
      <c r="B8" s="13">
        <v>60</v>
      </c>
      <c r="C8" s="106" t="s">
        <v>32</v>
      </c>
      <c r="D8" s="106"/>
      <c r="E8" s="106"/>
      <c r="F8" s="106"/>
      <c r="G8" s="106"/>
      <c r="H8" s="106"/>
    </row>
    <row r="9" spans="1:8" ht="27" customHeight="1">
      <c r="A9" s="12" t="s">
        <v>4</v>
      </c>
      <c r="B9" s="14">
        <v>43054</v>
      </c>
      <c r="C9" s="106"/>
      <c r="D9" s="106"/>
      <c r="E9" s="106"/>
      <c r="F9" s="106"/>
      <c r="G9" s="106"/>
      <c r="H9" s="106"/>
    </row>
    <row r="10" spans="1:8" s="2" customFormat="1" ht="9" customHeight="1" thickBot="1">
      <c r="A10" s="3"/>
      <c r="B10" s="3"/>
      <c r="C10" s="3"/>
      <c r="D10" s="6"/>
      <c r="F10" s="5"/>
      <c r="H10" s="7"/>
    </row>
    <row r="11" spans="1:8" ht="90.75" thickBot="1">
      <c r="A11" s="15"/>
      <c r="B11" s="16" t="s">
        <v>1</v>
      </c>
      <c r="C11" s="16"/>
      <c r="D11" s="17" t="s">
        <v>0</v>
      </c>
      <c r="E11" s="16"/>
      <c r="F11" s="18" t="s">
        <v>5</v>
      </c>
      <c r="G11" s="19" t="s">
        <v>3</v>
      </c>
      <c r="H11" s="18" t="s">
        <v>2</v>
      </c>
    </row>
    <row r="12" spans="1:8" ht="15" customHeight="1">
      <c r="A12" s="99"/>
      <c r="B12" s="90">
        <v>1008</v>
      </c>
      <c r="C12" s="20"/>
      <c r="D12" s="21">
        <v>11</v>
      </c>
      <c r="E12" s="22"/>
      <c r="F12" s="23">
        <v>190</v>
      </c>
      <c r="G12" s="24">
        <f>B8</f>
        <v>60</v>
      </c>
      <c r="H12" s="25">
        <f>CEILING(G12*F12/53,10)</f>
        <v>220</v>
      </c>
    </row>
    <row r="13" spans="1:8" ht="15" customHeight="1">
      <c r="A13" s="100"/>
      <c r="B13" s="91"/>
      <c r="C13" s="26"/>
      <c r="D13" s="27">
        <v>12</v>
      </c>
      <c r="E13" s="28"/>
      <c r="F13" s="29">
        <v>190</v>
      </c>
      <c r="G13" s="30">
        <f aca="true" t="shared" si="0" ref="G13:G76">G12</f>
        <v>60</v>
      </c>
      <c r="H13" s="31">
        <f aca="true" t="shared" si="1" ref="H13:H77">CEILING(G13*F13/53,10)</f>
        <v>220</v>
      </c>
    </row>
    <row r="14" spans="1:8" ht="15" customHeight="1">
      <c r="A14" s="100"/>
      <c r="B14" s="91"/>
      <c r="C14" s="26"/>
      <c r="D14" s="27">
        <v>14</v>
      </c>
      <c r="E14" s="28"/>
      <c r="F14" s="29">
        <v>190</v>
      </c>
      <c r="G14" s="30">
        <f t="shared" si="0"/>
        <v>60</v>
      </c>
      <c r="H14" s="31">
        <f t="shared" si="1"/>
        <v>220</v>
      </c>
    </row>
    <row r="15" spans="1:8" ht="15" customHeight="1">
      <c r="A15" s="100"/>
      <c r="B15" s="91"/>
      <c r="C15" s="26"/>
      <c r="D15" s="27">
        <v>16</v>
      </c>
      <c r="E15" s="28"/>
      <c r="F15" s="29">
        <v>190</v>
      </c>
      <c r="G15" s="30">
        <f t="shared" si="0"/>
        <v>60</v>
      </c>
      <c r="H15" s="31">
        <f t="shared" si="1"/>
        <v>220</v>
      </c>
    </row>
    <row r="16" spans="1:8" ht="15" customHeight="1">
      <c r="A16" s="100"/>
      <c r="B16" s="91"/>
      <c r="C16" s="26"/>
      <c r="D16" s="27">
        <v>18</v>
      </c>
      <c r="E16" s="28"/>
      <c r="F16" s="29">
        <v>190</v>
      </c>
      <c r="G16" s="30">
        <f t="shared" si="0"/>
        <v>60</v>
      </c>
      <c r="H16" s="31">
        <f t="shared" si="1"/>
        <v>220</v>
      </c>
    </row>
    <row r="17" spans="1:8" ht="15" customHeight="1">
      <c r="A17" s="100"/>
      <c r="B17" s="92"/>
      <c r="C17" s="26"/>
      <c r="D17" s="27">
        <v>19</v>
      </c>
      <c r="E17" s="28"/>
      <c r="F17" s="29">
        <v>190</v>
      </c>
      <c r="G17" s="30">
        <f t="shared" si="0"/>
        <v>60</v>
      </c>
      <c r="H17" s="31">
        <f t="shared" si="1"/>
        <v>220</v>
      </c>
    </row>
    <row r="18" spans="1:8" ht="15" customHeight="1">
      <c r="A18" s="100"/>
      <c r="B18" s="66"/>
      <c r="C18" s="26"/>
      <c r="D18" s="28"/>
      <c r="E18" s="28"/>
      <c r="F18" s="29"/>
      <c r="G18" s="30">
        <f t="shared" si="0"/>
        <v>60</v>
      </c>
      <c r="H18" s="31"/>
    </row>
    <row r="19" spans="1:8" ht="15" customHeight="1">
      <c r="A19" s="100"/>
      <c r="B19" s="93">
        <v>1108</v>
      </c>
      <c r="C19" s="32"/>
      <c r="D19" s="27">
        <v>11</v>
      </c>
      <c r="E19" s="28"/>
      <c r="F19" s="29">
        <v>230</v>
      </c>
      <c r="G19" s="30">
        <f t="shared" si="0"/>
        <v>60</v>
      </c>
      <c r="H19" s="31">
        <f t="shared" si="1"/>
        <v>270</v>
      </c>
    </row>
    <row r="20" spans="1:8" ht="15" customHeight="1">
      <c r="A20" s="100"/>
      <c r="B20" s="91"/>
      <c r="C20" s="26"/>
      <c r="D20" s="27">
        <v>12</v>
      </c>
      <c r="E20" s="28"/>
      <c r="F20" s="29">
        <v>230</v>
      </c>
      <c r="G20" s="30">
        <f t="shared" si="0"/>
        <v>60</v>
      </c>
      <c r="H20" s="31">
        <f t="shared" si="1"/>
        <v>270</v>
      </c>
    </row>
    <row r="21" spans="1:8" ht="15" customHeight="1">
      <c r="A21" s="100"/>
      <c r="B21" s="91"/>
      <c r="C21" s="26"/>
      <c r="D21" s="27">
        <v>14</v>
      </c>
      <c r="E21" s="28"/>
      <c r="F21" s="29">
        <v>230</v>
      </c>
      <c r="G21" s="30">
        <f t="shared" si="0"/>
        <v>60</v>
      </c>
      <c r="H21" s="31">
        <f t="shared" si="1"/>
        <v>270</v>
      </c>
    </row>
    <row r="22" spans="1:8" ht="15" customHeight="1">
      <c r="A22" s="100"/>
      <c r="B22" s="91"/>
      <c r="C22" s="26"/>
      <c r="D22" s="27">
        <v>16</v>
      </c>
      <c r="E22" s="28"/>
      <c r="F22" s="29">
        <v>230</v>
      </c>
      <c r="G22" s="30">
        <f t="shared" si="0"/>
        <v>60</v>
      </c>
      <c r="H22" s="31">
        <f t="shared" si="1"/>
        <v>270</v>
      </c>
    </row>
    <row r="23" spans="1:8" ht="15" customHeight="1">
      <c r="A23" s="100"/>
      <c r="B23" s="91"/>
      <c r="C23" s="26"/>
      <c r="D23" s="27">
        <v>18</v>
      </c>
      <c r="E23" s="28"/>
      <c r="F23" s="29">
        <v>230</v>
      </c>
      <c r="G23" s="30">
        <f t="shared" si="0"/>
        <v>60</v>
      </c>
      <c r="H23" s="31">
        <f t="shared" si="1"/>
        <v>270</v>
      </c>
    </row>
    <row r="24" spans="1:8" ht="15" customHeight="1">
      <c r="A24" s="100"/>
      <c r="B24" s="92"/>
      <c r="C24" s="26"/>
      <c r="D24" s="27">
        <v>19</v>
      </c>
      <c r="E24" s="28"/>
      <c r="F24" s="29">
        <v>230</v>
      </c>
      <c r="G24" s="30">
        <f t="shared" si="0"/>
        <v>60</v>
      </c>
      <c r="H24" s="31">
        <f t="shared" si="1"/>
        <v>270</v>
      </c>
    </row>
    <row r="25" spans="1:8" ht="15" customHeight="1">
      <c r="A25" s="100"/>
      <c r="B25" s="67"/>
      <c r="C25" s="26"/>
      <c r="D25" s="28"/>
      <c r="E25" s="28"/>
      <c r="F25" s="29"/>
      <c r="G25" s="30">
        <f t="shared" si="0"/>
        <v>60</v>
      </c>
      <c r="H25" s="31"/>
    </row>
    <row r="26" spans="1:8" ht="15" customHeight="1">
      <c r="A26" s="100"/>
      <c r="B26" s="93">
        <v>1210</v>
      </c>
      <c r="C26" s="32"/>
      <c r="D26" s="27">
        <v>11</v>
      </c>
      <c r="E26" s="28"/>
      <c r="F26" s="29">
        <v>260</v>
      </c>
      <c r="G26" s="30">
        <f t="shared" si="0"/>
        <v>60</v>
      </c>
      <c r="H26" s="31">
        <f t="shared" si="1"/>
        <v>300</v>
      </c>
    </row>
    <row r="27" spans="1:8" ht="15" customHeight="1">
      <c r="A27" s="100"/>
      <c r="B27" s="91"/>
      <c r="C27" s="26"/>
      <c r="D27" s="27">
        <v>12</v>
      </c>
      <c r="E27" s="28"/>
      <c r="F27" s="29">
        <v>260</v>
      </c>
      <c r="G27" s="30">
        <f t="shared" si="0"/>
        <v>60</v>
      </c>
      <c r="H27" s="31">
        <f t="shared" si="1"/>
        <v>300</v>
      </c>
    </row>
    <row r="28" spans="1:8" ht="15" customHeight="1">
      <c r="A28" s="100"/>
      <c r="B28" s="91"/>
      <c r="C28" s="26"/>
      <c r="D28" s="27">
        <v>14</v>
      </c>
      <c r="E28" s="28"/>
      <c r="F28" s="29">
        <v>260</v>
      </c>
      <c r="G28" s="30">
        <f t="shared" si="0"/>
        <v>60</v>
      </c>
      <c r="H28" s="31">
        <f t="shared" si="1"/>
        <v>300</v>
      </c>
    </row>
    <row r="29" spans="1:8" ht="15" customHeight="1">
      <c r="A29" s="100"/>
      <c r="B29" s="91"/>
      <c r="C29" s="26"/>
      <c r="D29" s="27">
        <v>16</v>
      </c>
      <c r="E29" s="28"/>
      <c r="F29" s="29">
        <v>260</v>
      </c>
      <c r="G29" s="30">
        <f t="shared" si="0"/>
        <v>60</v>
      </c>
      <c r="H29" s="31">
        <f t="shared" si="1"/>
        <v>300</v>
      </c>
    </row>
    <row r="30" spans="1:8" ht="15" customHeight="1">
      <c r="A30" s="100"/>
      <c r="B30" s="91"/>
      <c r="C30" s="26"/>
      <c r="D30" s="27">
        <v>18</v>
      </c>
      <c r="E30" s="28"/>
      <c r="F30" s="29">
        <v>260</v>
      </c>
      <c r="G30" s="30">
        <f t="shared" si="0"/>
        <v>60</v>
      </c>
      <c r="H30" s="31">
        <f t="shared" si="1"/>
        <v>300</v>
      </c>
    </row>
    <row r="31" spans="1:8" ht="15" customHeight="1">
      <c r="A31" s="100"/>
      <c r="B31" s="92"/>
      <c r="C31" s="26"/>
      <c r="D31" s="27">
        <v>19</v>
      </c>
      <c r="E31" s="28"/>
      <c r="F31" s="29">
        <v>260</v>
      </c>
      <c r="G31" s="30">
        <f t="shared" si="0"/>
        <v>60</v>
      </c>
      <c r="H31" s="31">
        <f t="shared" si="1"/>
        <v>300</v>
      </c>
    </row>
    <row r="32" spans="1:8" ht="15" customHeight="1">
      <c r="A32" s="100"/>
      <c r="B32" s="67"/>
      <c r="C32" s="26"/>
      <c r="D32" s="28"/>
      <c r="E32" s="28"/>
      <c r="F32" s="29"/>
      <c r="G32" s="30">
        <f t="shared" si="0"/>
        <v>60</v>
      </c>
      <c r="H32" s="31"/>
    </row>
    <row r="33" spans="1:8" ht="15" customHeight="1">
      <c r="A33" s="100"/>
      <c r="B33" s="93">
        <v>1610</v>
      </c>
      <c r="C33" s="26"/>
      <c r="D33" s="27">
        <v>14</v>
      </c>
      <c r="E33" s="28"/>
      <c r="F33" s="29">
        <v>300</v>
      </c>
      <c r="G33" s="30">
        <f t="shared" si="0"/>
        <v>60</v>
      </c>
      <c r="H33" s="31">
        <f t="shared" si="1"/>
        <v>340</v>
      </c>
    </row>
    <row r="34" spans="1:8" ht="15" customHeight="1">
      <c r="A34" s="100"/>
      <c r="B34" s="91"/>
      <c r="C34" s="26"/>
      <c r="D34" s="27">
        <v>16</v>
      </c>
      <c r="E34" s="28"/>
      <c r="F34" s="29">
        <v>300</v>
      </c>
      <c r="G34" s="30">
        <f t="shared" si="0"/>
        <v>60</v>
      </c>
      <c r="H34" s="31">
        <f t="shared" si="1"/>
        <v>340</v>
      </c>
    </row>
    <row r="35" spans="1:8" ht="15" customHeight="1">
      <c r="A35" s="100"/>
      <c r="B35" s="91"/>
      <c r="C35" s="26"/>
      <c r="D35" s="27">
        <v>18</v>
      </c>
      <c r="E35" s="28"/>
      <c r="F35" s="29">
        <v>300</v>
      </c>
      <c r="G35" s="30">
        <f t="shared" si="0"/>
        <v>60</v>
      </c>
      <c r="H35" s="31">
        <f t="shared" si="1"/>
        <v>340</v>
      </c>
    </row>
    <row r="36" spans="1:8" ht="15" customHeight="1">
      <c r="A36" s="100"/>
      <c r="B36" s="91"/>
      <c r="C36" s="26"/>
      <c r="D36" s="27">
        <v>19</v>
      </c>
      <c r="E36" s="28"/>
      <c r="F36" s="29">
        <v>300</v>
      </c>
      <c r="G36" s="30">
        <f t="shared" si="0"/>
        <v>60</v>
      </c>
      <c r="H36" s="31">
        <f t="shared" si="1"/>
        <v>340</v>
      </c>
    </row>
    <row r="37" spans="1:8" ht="15" customHeight="1">
      <c r="A37" s="100"/>
      <c r="B37" s="91"/>
      <c r="C37" s="26"/>
      <c r="D37" s="27">
        <v>20</v>
      </c>
      <c r="E37" s="28"/>
      <c r="F37" s="29">
        <v>300</v>
      </c>
      <c r="G37" s="30">
        <f t="shared" si="0"/>
        <v>60</v>
      </c>
      <c r="H37" s="31">
        <f t="shared" si="1"/>
        <v>340</v>
      </c>
    </row>
    <row r="38" spans="1:8" ht="15" customHeight="1">
      <c r="A38" s="100"/>
      <c r="B38" s="91"/>
      <c r="C38" s="26"/>
      <c r="D38" s="27">
        <v>24</v>
      </c>
      <c r="E38" s="28"/>
      <c r="F38" s="29">
        <v>300</v>
      </c>
      <c r="G38" s="30">
        <f t="shared" si="0"/>
        <v>60</v>
      </c>
      <c r="H38" s="31">
        <f t="shared" si="1"/>
        <v>340</v>
      </c>
    </row>
    <row r="39" spans="1:8" ht="15" customHeight="1">
      <c r="A39" s="100"/>
      <c r="B39" s="91"/>
      <c r="C39" s="26"/>
      <c r="D39" s="27">
        <v>25</v>
      </c>
      <c r="E39" s="28"/>
      <c r="F39" s="29">
        <v>300</v>
      </c>
      <c r="G39" s="30">
        <f t="shared" si="0"/>
        <v>60</v>
      </c>
      <c r="H39" s="31">
        <f t="shared" si="1"/>
        <v>340</v>
      </c>
    </row>
    <row r="40" spans="1:8" ht="15" customHeight="1">
      <c r="A40" s="100"/>
      <c r="B40" s="91"/>
      <c r="C40" s="26"/>
      <c r="D40" s="27">
        <v>28</v>
      </c>
      <c r="E40" s="28"/>
      <c r="F40" s="29">
        <v>300</v>
      </c>
      <c r="G40" s="30">
        <f t="shared" si="0"/>
        <v>60</v>
      </c>
      <c r="H40" s="31">
        <f t="shared" si="1"/>
        <v>340</v>
      </c>
    </row>
    <row r="41" spans="1:8" ht="15" customHeight="1">
      <c r="A41" s="100"/>
      <c r="B41" s="91"/>
      <c r="C41" s="33"/>
      <c r="D41" s="27">
        <v>30</v>
      </c>
      <c r="E41" s="33"/>
      <c r="F41" s="29">
        <v>300</v>
      </c>
      <c r="G41" s="30">
        <f t="shared" si="0"/>
        <v>60</v>
      </c>
      <c r="H41" s="31">
        <f t="shared" si="1"/>
        <v>340</v>
      </c>
    </row>
    <row r="42" spans="1:8" ht="15" customHeight="1">
      <c r="A42" s="100"/>
      <c r="B42" s="91"/>
      <c r="C42" s="26"/>
      <c r="D42" s="27">
        <v>35</v>
      </c>
      <c r="E42" s="33"/>
      <c r="F42" s="29">
        <v>300</v>
      </c>
      <c r="G42" s="30">
        <f t="shared" si="0"/>
        <v>60</v>
      </c>
      <c r="H42" s="31">
        <f t="shared" si="1"/>
        <v>340</v>
      </c>
    </row>
    <row r="43" spans="1:8" ht="15" customHeight="1">
      <c r="A43" s="100"/>
      <c r="B43" s="91"/>
      <c r="C43" s="26"/>
      <c r="D43" s="27">
        <v>38</v>
      </c>
      <c r="E43" s="33"/>
      <c r="F43" s="29">
        <v>300</v>
      </c>
      <c r="G43" s="30">
        <f t="shared" si="0"/>
        <v>60</v>
      </c>
      <c r="H43" s="31">
        <f t="shared" si="1"/>
        <v>340</v>
      </c>
    </row>
    <row r="44" spans="1:8" ht="15" customHeight="1">
      <c r="A44" s="100"/>
      <c r="B44" s="91"/>
      <c r="C44" s="26"/>
      <c r="D44" s="27">
        <v>40</v>
      </c>
      <c r="E44" s="33"/>
      <c r="F44" s="29">
        <v>300</v>
      </c>
      <c r="G44" s="30">
        <f t="shared" si="0"/>
        <v>60</v>
      </c>
      <c r="H44" s="31">
        <f t="shared" si="1"/>
        <v>340</v>
      </c>
    </row>
    <row r="45" spans="1:8" ht="15" customHeight="1">
      <c r="A45" s="100"/>
      <c r="B45" s="92"/>
      <c r="C45" s="33"/>
      <c r="D45" s="27">
        <v>42</v>
      </c>
      <c r="E45" s="33"/>
      <c r="F45" s="29">
        <v>300</v>
      </c>
      <c r="G45" s="30">
        <f t="shared" si="0"/>
        <v>60</v>
      </c>
      <c r="H45" s="31">
        <f t="shared" si="1"/>
        <v>340</v>
      </c>
    </row>
    <row r="46" spans="1:8" ht="15" customHeight="1">
      <c r="A46" s="100"/>
      <c r="B46" s="67"/>
      <c r="C46" s="33"/>
      <c r="D46" s="33"/>
      <c r="E46" s="33"/>
      <c r="F46" s="34"/>
      <c r="G46" s="30">
        <f t="shared" si="0"/>
        <v>60</v>
      </c>
      <c r="H46" s="31"/>
    </row>
    <row r="47" spans="1:8" ht="15" customHeight="1">
      <c r="A47" s="100"/>
      <c r="B47" s="93">
        <v>2012</v>
      </c>
      <c r="C47" s="33"/>
      <c r="D47" s="27">
        <v>18</v>
      </c>
      <c r="E47" s="33"/>
      <c r="F47" s="34">
        <v>360</v>
      </c>
      <c r="G47" s="30">
        <f t="shared" si="0"/>
        <v>60</v>
      </c>
      <c r="H47" s="31">
        <f t="shared" si="1"/>
        <v>410</v>
      </c>
    </row>
    <row r="48" spans="1:8" ht="15" customHeight="1">
      <c r="A48" s="100"/>
      <c r="B48" s="91"/>
      <c r="C48" s="33"/>
      <c r="D48" s="27">
        <v>19</v>
      </c>
      <c r="E48" s="33"/>
      <c r="F48" s="34">
        <v>360</v>
      </c>
      <c r="G48" s="30">
        <f t="shared" si="0"/>
        <v>60</v>
      </c>
      <c r="H48" s="31">
        <f t="shared" si="1"/>
        <v>410</v>
      </c>
    </row>
    <row r="49" spans="1:8" ht="15" customHeight="1">
      <c r="A49" s="100"/>
      <c r="B49" s="91"/>
      <c r="C49" s="33"/>
      <c r="D49" s="27">
        <v>20</v>
      </c>
      <c r="E49" s="33"/>
      <c r="F49" s="34">
        <v>360</v>
      </c>
      <c r="G49" s="30">
        <f t="shared" si="0"/>
        <v>60</v>
      </c>
      <c r="H49" s="31">
        <f t="shared" si="1"/>
        <v>410</v>
      </c>
    </row>
    <row r="50" spans="1:8" ht="15" customHeight="1">
      <c r="A50" s="100"/>
      <c r="B50" s="91"/>
      <c r="C50" s="33"/>
      <c r="D50" s="27">
        <v>24</v>
      </c>
      <c r="E50" s="33"/>
      <c r="F50" s="34">
        <v>360</v>
      </c>
      <c r="G50" s="30">
        <f t="shared" si="0"/>
        <v>60</v>
      </c>
      <c r="H50" s="31">
        <f t="shared" si="1"/>
        <v>410</v>
      </c>
    </row>
    <row r="51" spans="1:8" ht="15" customHeight="1">
      <c r="A51" s="100"/>
      <c r="B51" s="91"/>
      <c r="C51" s="33"/>
      <c r="D51" s="27">
        <v>25</v>
      </c>
      <c r="E51" s="33"/>
      <c r="F51" s="34">
        <v>360</v>
      </c>
      <c r="G51" s="30">
        <f t="shared" si="0"/>
        <v>60</v>
      </c>
      <c r="H51" s="31">
        <f t="shared" si="1"/>
        <v>410</v>
      </c>
    </row>
    <row r="52" spans="1:8" ht="15" customHeight="1">
      <c r="A52" s="100"/>
      <c r="B52" s="91"/>
      <c r="C52" s="33"/>
      <c r="D52" s="27">
        <v>28</v>
      </c>
      <c r="E52" s="33"/>
      <c r="F52" s="34">
        <v>360</v>
      </c>
      <c r="G52" s="30">
        <f t="shared" si="0"/>
        <v>60</v>
      </c>
      <c r="H52" s="31">
        <f t="shared" si="1"/>
        <v>410</v>
      </c>
    </row>
    <row r="53" spans="1:8" ht="15" customHeight="1">
      <c r="A53" s="100"/>
      <c r="B53" s="91"/>
      <c r="C53" s="33"/>
      <c r="D53" s="27">
        <v>30</v>
      </c>
      <c r="E53" s="33"/>
      <c r="F53" s="34">
        <v>360</v>
      </c>
      <c r="G53" s="30">
        <f t="shared" si="0"/>
        <v>60</v>
      </c>
      <c r="H53" s="31">
        <f t="shared" si="1"/>
        <v>410</v>
      </c>
    </row>
    <row r="54" spans="1:8" ht="15" customHeight="1">
      <c r="A54" s="100"/>
      <c r="B54" s="91"/>
      <c r="C54" s="33"/>
      <c r="D54" s="27">
        <v>35</v>
      </c>
      <c r="E54" s="33"/>
      <c r="F54" s="34">
        <v>360</v>
      </c>
      <c r="G54" s="30">
        <f t="shared" si="0"/>
        <v>60</v>
      </c>
      <c r="H54" s="31">
        <f t="shared" si="1"/>
        <v>410</v>
      </c>
    </row>
    <row r="55" spans="1:8" ht="15" customHeight="1">
      <c r="A55" s="100"/>
      <c r="B55" s="91"/>
      <c r="C55" s="35"/>
      <c r="D55" s="27">
        <v>38</v>
      </c>
      <c r="E55" s="35"/>
      <c r="F55" s="34">
        <v>360</v>
      </c>
      <c r="G55" s="30">
        <f t="shared" si="0"/>
        <v>60</v>
      </c>
      <c r="H55" s="31">
        <f t="shared" si="1"/>
        <v>410</v>
      </c>
    </row>
    <row r="56" spans="1:8" ht="15" customHeight="1">
      <c r="A56" s="100"/>
      <c r="B56" s="91"/>
      <c r="C56" s="36"/>
      <c r="D56" s="27">
        <v>40</v>
      </c>
      <c r="E56" s="33"/>
      <c r="F56" s="34">
        <v>360</v>
      </c>
      <c r="G56" s="30">
        <f t="shared" si="0"/>
        <v>60</v>
      </c>
      <c r="H56" s="31">
        <f t="shared" si="1"/>
        <v>410</v>
      </c>
    </row>
    <row r="57" spans="1:8" ht="15" customHeight="1">
      <c r="A57" s="100"/>
      <c r="B57" s="91"/>
      <c r="C57" s="36"/>
      <c r="D57" s="27">
        <v>42</v>
      </c>
      <c r="E57" s="33"/>
      <c r="F57" s="34">
        <v>360</v>
      </c>
      <c r="G57" s="30">
        <f t="shared" si="0"/>
        <v>60</v>
      </c>
      <c r="H57" s="31">
        <f t="shared" si="1"/>
        <v>410</v>
      </c>
    </row>
    <row r="58" spans="1:8" ht="15" customHeight="1">
      <c r="A58" s="100"/>
      <c r="B58" s="91"/>
      <c r="C58" s="35"/>
      <c r="D58" s="27">
        <v>45</v>
      </c>
      <c r="E58" s="33"/>
      <c r="F58" s="34">
        <v>360</v>
      </c>
      <c r="G58" s="30">
        <f t="shared" si="0"/>
        <v>60</v>
      </c>
      <c r="H58" s="31">
        <f t="shared" si="1"/>
        <v>410</v>
      </c>
    </row>
    <row r="59" spans="1:8" ht="15" customHeight="1">
      <c r="A59" s="100"/>
      <c r="B59" s="92"/>
      <c r="C59" s="36"/>
      <c r="D59" s="27">
        <v>50</v>
      </c>
      <c r="E59" s="33"/>
      <c r="F59" s="34">
        <v>360</v>
      </c>
      <c r="G59" s="30">
        <f t="shared" si="0"/>
        <v>60</v>
      </c>
      <c r="H59" s="31">
        <f t="shared" si="1"/>
        <v>410</v>
      </c>
    </row>
    <row r="60" spans="1:8" ht="15" customHeight="1">
      <c r="A60" s="100"/>
      <c r="B60" s="68"/>
      <c r="C60" s="33"/>
      <c r="D60" s="33"/>
      <c r="E60" s="33"/>
      <c r="F60" s="37"/>
      <c r="G60" s="30">
        <f t="shared" si="0"/>
        <v>60</v>
      </c>
      <c r="H60" s="31"/>
    </row>
    <row r="61" spans="1:8" ht="15" customHeight="1">
      <c r="A61" s="100"/>
      <c r="B61" s="93">
        <v>2517</v>
      </c>
      <c r="C61" s="33"/>
      <c r="D61" s="27">
        <v>20</v>
      </c>
      <c r="E61" s="33"/>
      <c r="F61" s="37">
        <v>620</v>
      </c>
      <c r="G61" s="30">
        <f t="shared" si="0"/>
        <v>60</v>
      </c>
      <c r="H61" s="31">
        <f t="shared" si="1"/>
        <v>710</v>
      </c>
    </row>
    <row r="62" spans="1:8" ht="15" customHeight="1">
      <c r="A62" s="100"/>
      <c r="B62" s="91"/>
      <c r="C62" s="33"/>
      <c r="D62" s="27">
        <v>24</v>
      </c>
      <c r="E62" s="37"/>
      <c r="F62" s="37">
        <v>620</v>
      </c>
      <c r="G62" s="30">
        <f t="shared" si="0"/>
        <v>60</v>
      </c>
      <c r="H62" s="31">
        <f t="shared" si="1"/>
        <v>710</v>
      </c>
    </row>
    <row r="63" spans="1:8" ht="15" customHeight="1">
      <c r="A63" s="100"/>
      <c r="B63" s="91"/>
      <c r="C63" s="33"/>
      <c r="D63" s="27">
        <v>25</v>
      </c>
      <c r="E63" s="37"/>
      <c r="F63" s="37">
        <v>620</v>
      </c>
      <c r="G63" s="30">
        <f t="shared" si="0"/>
        <v>60</v>
      </c>
      <c r="H63" s="31">
        <f t="shared" si="1"/>
        <v>710</v>
      </c>
    </row>
    <row r="64" spans="1:8" ht="15" customHeight="1">
      <c r="A64" s="100"/>
      <c r="B64" s="91"/>
      <c r="C64" s="33"/>
      <c r="D64" s="27">
        <v>28</v>
      </c>
      <c r="E64" s="33"/>
      <c r="F64" s="37">
        <v>620</v>
      </c>
      <c r="G64" s="30">
        <f t="shared" si="0"/>
        <v>60</v>
      </c>
      <c r="H64" s="31">
        <f t="shared" si="1"/>
        <v>710</v>
      </c>
    </row>
    <row r="65" spans="1:8" ht="15" customHeight="1">
      <c r="A65" s="100"/>
      <c r="B65" s="91"/>
      <c r="C65" s="33"/>
      <c r="D65" s="27">
        <v>30</v>
      </c>
      <c r="E65" s="33"/>
      <c r="F65" s="37">
        <v>620</v>
      </c>
      <c r="G65" s="30">
        <f t="shared" si="0"/>
        <v>60</v>
      </c>
      <c r="H65" s="31">
        <f t="shared" si="1"/>
        <v>710</v>
      </c>
    </row>
    <row r="66" spans="1:8" ht="15" customHeight="1">
      <c r="A66" s="100"/>
      <c r="B66" s="91"/>
      <c r="C66" s="33"/>
      <c r="D66" s="27">
        <v>35</v>
      </c>
      <c r="E66" s="33"/>
      <c r="F66" s="37">
        <v>620</v>
      </c>
      <c r="G66" s="30">
        <f t="shared" si="0"/>
        <v>60</v>
      </c>
      <c r="H66" s="31">
        <f t="shared" si="1"/>
        <v>710</v>
      </c>
    </row>
    <row r="67" spans="1:8" ht="15" customHeight="1">
      <c r="A67" s="100"/>
      <c r="B67" s="91"/>
      <c r="C67" s="33"/>
      <c r="D67" s="27">
        <v>38</v>
      </c>
      <c r="E67" s="33"/>
      <c r="F67" s="37">
        <v>620</v>
      </c>
      <c r="G67" s="30">
        <f t="shared" si="0"/>
        <v>60</v>
      </c>
      <c r="H67" s="31">
        <f t="shared" si="1"/>
        <v>710</v>
      </c>
    </row>
    <row r="68" spans="1:8" ht="15" customHeight="1">
      <c r="A68" s="100"/>
      <c r="B68" s="91"/>
      <c r="C68" s="33"/>
      <c r="D68" s="27">
        <v>40</v>
      </c>
      <c r="E68" s="33"/>
      <c r="F68" s="37">
        <v>620</v>
      </c>
      <c r="G68" s="30">
        <f t="shared" si="0"/>
        <v>60</v>
      </c>
      <c r="H68" s="31">
        <f t="shared" si="1"/>
        <v>710</v>
      </c>
    </row>
    <row r="69" spans="1:8" ht="15" customHeight="1">
      <c r="A69" s="100"/>
      <c r="B69" s="91"/>
      <c r="C69" s="33"/>
      <c r="D69" s="27">
        <v>42</v>
      </c>
      <c r="E69" s="33"/>
      <c r="F69" s="37">
        <v>620</v>
      </c>
      <c r="G69" s="30">
        <f t="shared" si="0"/>
        <v>60</v>
      </c>
      <c r="H69" s="31">
        <f t="shared" si="1"/>
        <v>710</v>
      </c>
    </row>
    <row r="70" spans="1:8" ht="15" customHeight="1">
      <c r="A70" s="100"/>
      <c r="B70" s="91"/>
      <c r="C70" s="33"/>
      <c r="D70" s="27">
        <v>45</v>
      </c>
      <c r="E70" s="33"/>
      <c r="F70" s="37">
        <v>620</v>
      </c>
      <c r="G70" s="30">
        <f t="shared" si="0"/>
        <v>60</v>
      </c>
      <c r="H70" s="31">
        <f t="shared" si="1"/>
        <v>710</v>
      </c>
    </row>
    <row r="71" spans="1:8" ht="15" customHeight="1">
      <c r="A71" s="100"/>
      <c r="B71" s="92"/>
      <c r="C71" s="33"/>
      <c r="D71" s="27">
        <v>50</v>
      </c>
      <c r="E71" s="33"/>
      <c r="F71" s="37">
        <v>620</v>
      </c>
      <c r="G71" s="30">
        <f t="shared" si="0"/>
        <v>60</v>
      </c>
      <c r="H71" s="31">
        <f t="shared" si="1"/>
        <v>710</v>
      </c>
    </row>
    <row r="72" spans="1:8" ht="15" customHeight="1">
      <c r="A72" s="100"/>
      <c r="B72" s="69"/>
      <c r="C72" s="33"/>
      <c r="D72" s="33"/>
      <c r="E72" s="33"/>
      <c r="F72" s="37"/>
      <c r="G72" s="30">
        <f t="shared" si="0"/>
        <v>60</v>
      </c>
      <c r="H72" s="31"/>
    </row>
    <row r="73" spans="1:8" ht="15" customHeight="1">
      <c r="A73" s="100"/>
      <c r="B73" s="93">
        <v>3020</v>
      </c>
      <c r="C73" s="33"/>
      <c r="D73" s="27">
        <v>35</v>
      </c>
      <c r="E73" s="33"/>
      <c r="F73" s="37">
        <v>1080</v>
      </c>
      <c r="G73" s="30">
        <f t="shared" si="0"/>
        <v>60</v>
      </c>
      <c r="H73" s="31">
        <f t="shared" si="1"/>
        <v>1230</v>
      </c>
    </row>
    <row r="74" spans="1:8" ht="15" customHeight="1">
      <c r="A74" s="100"/>
      <c r="B74" s="91"/>
      <c r="C74" s="33"/>
      <c r="D74" s="27">
        <v>38</v>
      </c>
      <c r="E74" s="33"/>
      <c r="F74" s="37">
        <v>1080</v>
      </c>
      <c r="G74" s="30">
        <f t="shared" si="0"/>
        <v>60</v>
      </c>
      <c r="H74" s="31">
        <f t="shared" si="1"/>
        <v>1230</v>
      </c>
    </row>
    <row r="75" spans="1:8" ht="15" customHeight="1">
      <c r="A75" s="100"/>
      <c r="B75" s="91"/>
      <c r="C75" s="33"/>
      <c r="D75" s="27">
        <v>40</v>
      </c>
      <c r="E75" s="33"/>
      <c r="F75" s="37">
        <v>1080</v>
      </c>
      <c r="G75" s="30">
        <f t="shared" si="0"/>
        <v>60</v>
      </c>
      <c r="H75" s="31">
        <f t="shared" si="1"/>
        <v>1230</v>
      </c>
    </row>
    <row r="76" spans="1:8" ht="15" customHeight="1">
      <c r="A76" s="100"/>
      <c r="B76" s="91"/>
      <c r="C76" s="33"/>
      <c r="D76" s="27">
        <v>42</v>
      </c>
      <c r="E76" s="33"/>
      <c r="F76" s="37">
        <v>1080</v>
      </c>
      <c r="G76" s="30">
        <f t="shared" si="0"/>
        <v>60</v>
      </c>
      <c r="H76" s="31">
        <f t="shared" si="1"/>
        <v>1230</v>
      </c>
    </row>
    <row r="77" spans="1:8" ht="15" customHeight="1">
      <c r="A77" s="100"/>
      <c r="B77" s="92"/>
      <c r="C77" s="38"/>
      <c r="D77" s="39">
        <v>45</v>
      </c>
      <c r="E77" s="38"/>
      <c r="F77" s="40">
        <v>1080</v>
      </c>
      <c r="G77" s="41">
        <f>G76</f>
        <v>60</v>
      </c>
      <c r="H77" s="42">
        <f t="shared" si="1"/>
        <v>1230</v>
      </c>
    </row>
    <row r="78" spans="1:8" ht="15" customHeight="1">
      <c r="A78" s="100"/>
      <c r="B78" s="70"/>
      <c r="C78" s="38"/>
      <c r="D78" s="39"/>
      <c r="E78" s="38"/>
      <c r="F78" s="40"/>
      <c r="G78" s="41"/>
      <c r="H78" s="42"/>
    </row>
    <row r="79" spans="1:8" ht="15" customHeight="1" thickBot="1">
      <c r="A79" s="101"/>
      <c r="B79" s="71">
        <v>3535</v>
      </c>
      <c r="C79" s="43"/>
      <c r="D79" s="44">
        <v>75</v>
      </c>
      <c r="E79" s="43"/>
      <c r="F79" s="45">
        <v>2100</v>
      </c>
      <c r="G79" s="46">
        <f>G76</f>
        <v>60</v>
      </c>
      <c r="H79" s="47">
        <f>CEILING(G79*F79/53,10)</f>
        <v>2380</v>
      </c>
    </row>
    <row r="80" spans="1:8" ht="13.5" thickBot="1">
      <c r="A80" s="48"/>
      <c r="B80" s="49"/>
      <c r="C80" s="50"/>
      <c r="D80" s="50"/>
      <c r="E80" s="50"/>
      <c r="F80" s="51"/>
      <c r="G80" s="52"/>
      <c r="H80" s="51"/>
    </row>
    <row r="81" spans="1:8" ht="63.75" thickBot="1">
      <c r="A81" s="15"/>
      <c r="B81" s="16" t="s">
        <v>6</v>
      </c>
      <c r="C81" s="16" t="s">
        <v>26</v>
      </c>
      <c r="D81" s="17" t="s">
        <v>27</v>
      </c>
      <c r="E81" s="16" t="s">
        <v>28</v>
      </c>
      <c r="F81" s="18" t="s">
        <v>5</v>
      </c>
      <c r="G81" s="19" t="s">
        <v>3</v>
      </c>
      <c r="H81" s="18" t="s">
        <v>2</v>
      </c>
    </row>
    <row r="82" spans="1:8" ht="15.75" thickBot="1">
      <c r="A82" s="102"/>
      <c r="B82" s="103"/>
      <c r="C82" s="103"/>
      <c r="D82" s="103"/>
      <c r="E82" s="103"/>
      <c r="F82" s="103"/>
      <c r="G82" s="103"/>
      <c r="H82" s="104"/>
    </row>
    <row r="83" spans="1:8" ht="16.5" customHeight="1">
      <c r="A83" s="94"/>
      <c r="B83" s="53" t="s">
        <v>7</v>
      </c>
      <c r="C83" s="54">
        <v>25</v>
      </c>
      <c r="D83" s="54">
        <v>50</v>
      </c>
      <c r="E83" s="54">
        <v>26</v>
      </c>
      <c r="F83" s="54">
        <v>420</v>
      </c>
      <c r="G83" s="54">
        <f>B8</f>
        <v>60</v>
      </c>
      <c r="H83" s="55">
        <f aca="true" t="shared" si="2" ref="H83:H101">CEILING(G83*F83/53,10)</f>
        <v>480</v>
      </c>
    </row>
    <row r="84" spans="1:8" ht="16.5" customHeight="1">
      <c r="A84" s="95"/>
      <c r="B84" s="56" t="s">
        <v>8</v>
      </c>
      <c r="C84" s="33">
        <v>30</v>
      </c>
      <c r="D84" s="33">
        <v>55</v>
      </c>
      <c r="E84" s="33">
        <v>26</v>
      </c>
      <c r="F84" s="33">
        <v>460</v>
      </c>
      <c r="G84" s="33">
        <f>B8</f>
        <v>60</v>
      </c>
      <c r="H84" s="31">
        <f t="shared" si="2"/>
        <v>530</v>
      </c>
    </row>
    <row r="85" spans="1:8" ht="16.5" customHeight="1">
      <c r="A85" s="95"/>
      <c r="B85" s="56" t="s">
        <v>9</v>
      </c>
      <c r="C85" s="33">
        <v>32</v>
      </c>
      <c r="D85" s="33">
        <v>60</v>
      </c>
      <c r="E85" s="33">
        <v>26</v>
      </c>
      <c r="F85" s="33">
        <v>510</v>
      </c>
      <c r="G85" s="33">
        <f>B8</f>
        <v>60</v>
      </c>
      <c r="H85" s="31">
        <f t="shared" si="2"/>
        <v>580</v>
      </c>
    </row>
    <row r="86" spans="1:8" ht="16.5" customHeight="1">
      <c r="A86" s="95"/>
      <c r="B86" s="56" t="s">
        <v>10</v>
      </c>
      <c r="C86" s="33">
        <v>40</v>
      </c>
      <c r="D86" s="33">
        <v>65</v>
      </c>
      <c r="E86" s="33">
        <v>26</v>
      </c>
      <c r="F86" s="33">
        <v>560</v>
      </c>
      <c r="G86" s="33">
        <f>B8</f>
        <v>60</v>
      </c>
      <c r="H86" s="31">
        <f t="shared" si="2"/>
        <v>640</v>
      </c>
    </row>
    <row r="87" spans="1:8" ht="16.5" customHeight="1">
      <c r="A87" s="95"/>
      <c r="B87" s="56" t="s">
        <v>11</v>
      </c>
      <c r="C87" s="33">
        <v>50</v>
      </c>
      <c r="D87" s="33">
        <v>80</v>
      </c>
      <c r="E87" s="33">
        <v>32</v>
      </c>
      <c r="F87" s="33">
        <v>690</v>
      </c>
      <c r="G87" s="33">
        <f>B8</f>
        <v>60</v>
      </c>
      <c r="H87" s="31">
        <f t="shared" si="2"/>
        <v>790</v>
      </c>
    </row>
    <row r="88" spans="1:8" ht="16.5" customHeight="1" thickBot="1">
      <c r="A88" s="95"/>
      <c r="B88" s="57" t="s">
        <v>12</v>
      </c>
      <c r="C88" s="43">
        <v>65</v>
      </c>
      <c r="D88" s="43">
        <v>95</v>
      </c>
      <c r="E88" s="43">
        <v>32</v>
      </c>
      <c r="F88" s="43">
        <v>870</v>
      </c>
      <c r="G88" s="43">
        <f>B8</f>
        <v>60</v>
      </c>
      <c r="H88" s="47">
        <f t="shared" si="2"/>
        <v>990</v>
      </c>
    </row>
    <row r="89" spans="1:8" ht="13.5" thickBot="1">
      <c r="A89" s="86"/>
      <c r="B89" s="87"/>
      <c r="C89" s="87"/>
      <c r="D89" s="87"/>
      <c r="E89" s="87"/>
      <c r="F89" s="87"/>
      <c r="G89" s="87"/>
      <c r="H89" s="88"/>
    </row>
    <row r="90" spans="1:8" ht="16.5" customHeight="1">
      <c r="A90" s="94"/>
      <c r="B90" s="53" t="s">
        <v>13</v>
      </c>
      <c r="C90" s="54">
        <v>24</v>
      </c>
      <c r="D90" s="54">
        <v>50</v>
      </c>
      <c r="E90" s="54">
        <v>26</v>
      </c>
      <c r="F90" s="54">
        <v>350</v>
      </c>
      <c r="G90" s="54">
        <f>B8</f>
        <v>60</v>
      </c>
      <c r="H90" s="55">
        <f t="shared" si="2"/>
        <v>400</v>
      </c>
    </row>
    <row r="91" spans="1:8" ht="16.5" customHeight="1">
      <c r="A91" s="95"/>
      <c r="B91" s="56" t="s">
        <v>14</v>
      </c>
      <c r="C91" s="33">
        <v>25</v>
      </c>
      <c r="D91" s="33">
        <v>50</v>
      </c>
      <c r="E91" s="33">
        <v>26</v>
      </c>
      <c r="F91" s="33">
        <v>350</v>
      </c>
      <c r="G91" s="33">
        <f>B8</f>
        <v>60</v>
      </c>
      <c r="H91" s="31">
        <f t="shared" si="2"/>
        <v>400</v>
      </c>
    </row>
    <row r="92" spans="1:8" ht="16.5" customHeight="1">
      <c r="A92" s="95"/>
      <c r="B92" s="56" t="s">
        <v>15</v>
      </c>
      <c r="C92" s="33">
        <v>30</v>
      </c>
      <c r="D92" s="33">
        <v>55</v>
      </c>
      <c r="E92" s="33">
        <v>26</v>
      </c>
      <c r="F92" s="33">
        <v>390</v>
      </c>
      <c r="G92" s="33">
        <f>B8</f>
        <v>60</v>
      </c>
      <c r="H92" s="31">
        <f t="shared" si="2"/>
        <v>450</v>
      </c>
    </row>
    <row r="93" spans="1:8" ht="16.5" customHeight="1">
      <c r="A93" s="95"/>
      <c r="B93" s="56" t="s">
        <v>16</v>
      </c>
      <c r="C93" s="33">
        <v>38</v>
      </c>
      <c r="D93" s="33">
        <v>65</v>
      </c>
      <c r="E93" s="33">
        <v>26</v>
      </c>
      <c r="F93" s="33">
        <v>510</v>
      </c>
      <c r="G93" s="33">
        <f>B8</f>
        <v>60</v>
      </c>
      <c r="H93" s="31">
        <f t="shared" si="2"/>
        <v>580</v>
      </c>
    </row>
    <row r="94" spans="1:8" ht="16.5" customHeight="1" thickBot="1">
      <c r="A94" s="95"/>
      <c r="B94" s="57" t="s">
        <v>17</v>
      </c>
      <c r="C94" s="43">
        <v>40</v>
      </c>
      <c r="D94" s="43">
        <v>65</v>
      </c>
      <c r="E94" s="43">
        <v>26</v>
      </c>
      <c r="F94" s="43">
        <v>510</v>
      </c>
      <c r="G94" s="43">
        <f>B8</f>
        <v>60</v>
      </c>
      <c r="H94" s="47">
        <f t="shared" si="2"/>
        <v>580</v>
      </c>
    </row>
    <row r="95" spans="1:8" ht="13.5" thickBot="1">
      <c r="A95" s="86"/>
      <c r="B95" s="87"/>
      <c r="C95" s="87"/>
      <c r="D95" s="87"/>
      <c r="E95" s="87"/>
      <c r="F95" s="87"/>
      <c r="G95" s="87"/>
      <c r="H95" s="88"/>
    </row>
    <row r="96" spans="1:8" ht="86.25" customHeight="1" thickBot="1">
      <c r="A96" s="58"/>
      <c r="B96" s="59" t="s">
        <v>18</v>
      </c>
      <c r="C96" s="60">
        <v>45</v>
      </c>
      <c r="D96" s="60">
        <v>75</v>
      </c>
      <c r="E96" s="60">
        <v>55</v>
      </c>
      <c r="F96" s="61">
        <v>650</v>
      </c>
      <c r="G96" s="61">
        <f>B8</f>
        <v>60</v>
      </c>
      <c r="H96" s="62">
        <f t="shared" si="2"/>
        <v>740</v>
      </c>
    </row>
    <row r="97" spans="1:8" ht="13.5" thickBot="1">
      <c r="A97" s="86"/>
      <c r="B97" s="87"/>
      <c r="C97" s="87"/>
      <c r="D97" s="87"/>
      <c r="E97" s="87"/>
      <c r="F97" s="87"/>
      <c r="G97" s="87"/>
      <c r="H97" s="88"/>
    </row>
    <row r="98" spans="1:8" ht="16.5" customHeight="1">
      <c r="A98" s="96"/>
      <c r="B98" s="53" t="s">
        <v>19</v>
      </c>
      <c r="C98" s="54">
        <v>16</v>
      </c>
      <c r="D98" s="54">
        <v>24</v>
      </c>
      <c r="E98" s="54">
        <v>42</v>
      </c>
      <c r="F98" s="54">
        <v>350</v>
      </c>
      <c r="G98" s="54">
        <f>B8</f>
        <v>60</v>
      </c>
      <c r="H98" s="55">
        <f t="shared" si="2"/>
        <v>400</v>
      </c>
    </row>
    <row r="99" spans="1:8" ht="16.5" customHeight="1">
      <c r="A99" s="97"/>
      <c r="B99" s="56" t="s">
        <v>20</v>
      </c>
      <c r="C99" s="33">
        <v>25</v>
      </c>
      <c r="D99" s="33">
        <v>34</v>
      </c>
      <c r="E99" s="33">
        <v>51</v>
      </c>
      <c r="F99" s="33">
        <v>410</v>
      </c>
      <c r="G99" s="33">
        <f>B8</f>
        <v>60</v>
      </c>
      <c r="H99" s="31">
        <f t="shared" si="2"/>
        <v>470</v>
      </c>
    </row>
    <row r="100" spans="1:8" ht="16.5" customHeight="1">
      <c r="A100" s="97"/>
      <c r="B100" s="56" t="s">
        <v>21</v>
      </c>
      <c r="C100" s="33">
        <v>30</v>
      </c>
      <c r="D100" s="33">
        <v>41</v>
      </c>
      <c r="E100" s="33">
        <v>51</v>
      </c>
      <c r="F100" s="33">
        <v>500</v>
      </c>
      <c r="G100" s="33">
        <f>B8</f>
        <v>60</v>
      </c>
      <c r="H100" s="31">
        <f t="shared" si="2"/>
        <v>570</v>
      </c>
    </row>
    <row r="101" spans="1:8" ht="16.5" customHeight="1">
      <c r="A101" s="97"/>
      <c r="B101" s="56" t="s">
        <v>22</v>
      </c>
      <c r="C101" s="33">
        <v>40</v>
      </c>
      <c r="D101" s="33">
        <v>53</v>
      </c>
      <c r="E101" s="33">
        <v>58</v>
      </c>
      <c r="F101" s="33">
        <v>740</v>
      </c>
      <c r="G101" s="33">
        <f>B8</f>
        <v>60</v>
      </c>
      <c r="H101" s="31">
        <f t="shared" si="2"/>
        <v>840</v>
      </c>
    </row>
    <row r="102" spans="1:8" ht="18.75" customHeight="1" thickBot="1">
      <c r="A102" s="98"/>
      <c r="B102" s="57"/>
      <c r="C102" s="63"/>
      <c r="D102" s="63"/>
      <c r="E102" s="63"/>
      <c r="F102" s="43"/>
      <c r="G102" s="43"/>
      <c r="H102" s="64"/>
    </row>
    <row r="103" spans="1:8" ht="13.5" thickBot="1">
      <c r="A103" s="89"/>
      <c r="B103" s="87"/>
      <c r="C103" s="87"/>
      <c r="D103" s="87"/>
      <c r="E103" s="87"/>
      <c r="F103" s="87"/>
      <c r="G103" s="87"/>
      <c r="H103" s="88"/>
    </row>
    <row r="104" spans="1:8" ht="86.25" customHeight="1" thickBot="1">
      <c r="A104" s="65"/>
      <c r="B104" s="59" t="s">
        <v>23</v>
      </c>
      <c r="C104" s="60">
        <v>20</v>
      </c>
      <c r="D104" s="60">
        <v>42</v>
      </c>
      <c r="E104" s="60">
        <v>24</v>
      </c>
      <c r="F104" s="60">
        <v>290</v>
      </c>
      <c r="G104" s="60">
        <f>B8</f>
        <v>60</v>
      </c>
      <c r="H104" s="62">
        <f>CEILING(G104*F104/53,10)</f>
        <v>330</v>
      </c>
    </row>
    <row r="105" spans="1:8" ht="13.5" thickBot="1">
      <c r="A105" s="89"/>
      <c r="B105" s="87"/>
      <c r="C105" s="87"/>
      <c r="D105" s="87"/>
      <c r="E105" s="87"/>
      <c r="F105" s="87"/>
      <c r="G105" s="87"/>
      <c r="H105" s="88"/>
    </row>
    <row r="106" spans="1:8" ht="87.75" customHeight="1" thickBot="1">
      <c r="A106" s="65"/>
      <c r="B106" s="59" t="s">
        <v>24</v>
      </c>
      <c r="C106" s="60">
        <v>40</v>
      </c>
      <c r="D106" s="60">
        <v>65</v>
      </c>
      <c r="E106" s="60">
        <v>39</v>
      </c>
      <c r="F106" s="60">
        <v>460</v>
      </c>
      <c r="G106" s="60">
        <f>B8</f>
        <v>60</v>
      </c>
      <c r="H106" s="62">
        <f>CEILING(G106*F106/53,10)</f>
        <v>530</v>
      </c>
    </row>
  </sheetData>
  <sheetProtection/>
  <mergeCells count="24">
    <mergeCell ref="A6:H6"/>
    <mergeCell ref="C8:H9"/>
    <mergeCell ref="C1:H1"/>
    <mergeCell ref="C2:H2"/>
    <mergeCell ref="C3:H3"/>
    <mergeCell ref="C4:H4"/>
    <mergeCell ref="C5:H5"/>
    <mergeCell ref="A105:H105"/>
    <mergeCell ref="A83:A88"/>
    <mergeCell ref="A98:A102"/>
    <mergeCell ref="A90:A94"/>
    <mergeCell ref="A97:H97"/>
    <mergeCell ref="A12:A79"/>
    <mergeCell ref="A82:H82"/>
    <mergeCell ref="A89:H89"/>
    <mergeCell ref="A95:H95"/>
    <mergeCell ref="A103:H103"/>
    <mergeCell ref="B12:B17"/>
    <mergeCell ref="B19:B24"/>
    <mergeCell ref="B26:B31"/>
    <mergeCell ref="B33:B45"/>
    <mergeCell ref="B47:B59"/>
    <mergeCell ref="B61:B71"/>
    <mergeCell ref="B73:B77"/>
  </mergeCells>
  <hyperlinks>
    <hyperlink ref="C5" r:id="rId1" display="https://tehprivod.ru/"/>
    <hyperlink ref="B12:B17" r:id="rId2" display="https://tehprivod.ru/katalog/transmissiya/vtulki/taperbush/1008.html"/>
    <hyperlink ref="B19:B24" r:id="rId3" display="https://tehprivod.ru/katalog/transmissiya/vtulki/taperbush/1108.html"/>
    <hyperlink ref="B26:B31" r:id="rId4" display="https://tehprivod.ru/katalog/transmissiya/vtulki/taperbush/1210.html"/>
    <hyperlink ref="B33:B45" r:id="rId5" display="https://tehprivod.ru/katalog/transmissiya/vtulki/taperbush/1610.html"/>
    <hyperlink ref="B47:B59" r:id="rId6" display="https://tehprivod.ru/katalog/transmissiya/vtulki/taperbush/2012.html"/>
    <hyperlink ref="B61:B71" r:id="rId7" display="https://tehprivod.ru/katalog/transmissiya/vtulki/taperbush/2517.html"/>
    <hyperlink ref="B73:B77" r:id="rId8" display="https://tehprivod.ru/katalog/transmissiya/vtulki/taperbush/3020.html"/>
    <hyperlink ref="B79" r:id="rId9" display="https://tehprivod.ru/katalog/transmissiya/vtulki/taperbush/3535.html"/>
  </hyperlinks>
  <printOptions/>
  <pageMargins left="0.4330708661417323" right="0.7480314960629921" top="0.1968503937007874" bottom="0.1968503937007874" header="0.5118110236220472" footer="0.5118110236220472"/>
  <pageSetup fitToHeight="5" horizontalDpi="600" verticalDpi="600" orientation="portrait" paperSize="9" scale="70" r:id="rId11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C2" sqref="C2:G2"/>
    </sheetView>
  </sheetViews>
  <sheetFormatPr defaultColWidth="9.33203125" defaultRowHeight="11.25"/>
  <cols>
    <col min="1" max="1" width="34" style="1" customWidth="1"/>
    <col min="2" max="2" width="35" style="1" customWidth="1"/>
    <col min="3" max="3" width="42.66015625" style="4" customWidth="1"/>
    <col min="4" max="4" width="12.66015625" style="0" hidden="1" customWidth="1"/>
    <col min="5" max="5" width="14.66015625" style="8" hidden="1" customWidth="1"/>
    <col min="6" max="6" width="15.5" style="9" hidden="1" customWidth="1"/>
    <col min="7" max="7" width="24.83203125" style="8" customWidth="1"/>
  </cols>
  <sheetData>
    <row r="1" spans="1:7" ht="15">
      <c r="A1" s="10"/>
      <c r="B1" s="10"/>
      <c r="C1" s="107" t="s">
        <v>29</v>
      </c>
      <c r="D1" s="107"/>
      <c r="E1" s="107"/>
      <c r="F1" s="107"/>
      <c r="G1" s="107"/>
    </row>
    <row r="2" spans="1:7" ht="15">
      <c r="A2" s="10"/>
      <c r="B2" s="10"/>
      <c r="C2" s="107" t="s">
        <v>47</v>
      </c>
      <c r="D2" s="107"/>
      <c r="E2" s="107"/>
      <c r="F2" s="107"/>
      <c r="G2" s="107"/>
    </row>
    <row r="3" spans="1:7" ht="15">
      <c r="A3" s="10"/>
      <c r="B3" s="10"/>
      <c r="C3" s="107" t="s">
        <v>46</v>
      </c>
      <c r="D3" s="107"/>
      <c r="E3" s="107"/>
      <c r="F3" s="107"/>
      <c r="G3" s="107"/>
    </row>
    <row r="4" spans="1:7" ht="15">
      <c r="A4" s="10"/>
      <c r="B4" s="10"/>
      <c r="C4" s="107" t="s">
        <v>30</v>
      </c>
      <c r="D4" s="107"/>
      <c r="E4" s="107"/>
      <c r="F4" s="107"/>
      <c r="G4" s="107"/>
    </row>
    <row r="5" spans="1:7" ht="15">
      <c r="A5" s="10"/>
      <c r="B5" s="10"/>
      <c r="C5" s="108" t="s">
        <v>33</v>
      </c>
      <c r="D5" s="109"/>
      <c r="E5" s="109"/>
      <c r="F5" s="109"/>
      <c r="G5" s="109"/>
    </row>
    <row r="6" spans="1:7" ht="18">
      <c r="A6" s="105" t="s">
        <v>34</v>
      </c>
      <c r="B6" s="105"/>
      <c r="C6" s="105"/>
      <c r="D6" s="105"/>
      <c r="E6" s="105"/>
      <c r="F6" s="105"/>
      <c r="G6" s="105"/>
    </row>
    <row r="7" spans="1:7" ht="15" thickBot="1">
      <c r="A7" s="11"/>
      <c r="B7" s="11"/>
      <c r="C7" s="11"/>
      <c r="D7" s="11"/>
      <c r="E7" s="11"/>
      <c r="F7" s="11"/>
      <c r="G7" s="11"/>
    </row>
    <row r="8" spans="1:7" ht="13.5" thickBot="1">
      <c r="A8" s="12" t="s">
        <v>31</v>
      </c>
      <c r="B8" s="13">
        <v>60</v>
      </c>
      <c r="C8" s="106" t="s">
        <v>32</v>
      </c>
      <c r="D8" s="106"/>
      <c r="E8" s="106"/>
      <c r="F8" s="106"/>
      <c r="G8" s="106"/>
    </row>
    <row r="9" spans="1:7" ht="12.75">
      <c r="A9" s="12" t="s">
        <v>4</v>
      </c>
      <c r="B9" s="14">
        <v>43054</v>
      </c>
      <c r="C9" s="106"/>
      <c r="D9" s="106"/>
      <c r="E9" s="106"/>
      <c r="F9" s="106"/>
      <c r="G9" s="106"/>
    </row>
    <row r="10" ht="13.5" thickBot="1"/>
    <row r="11" spans="1:7" ht="48" thickBot="1">
      <c r="A11" s="72"/>
      <c r="B11" s="72" t="s">
        <v>35</v>
      </c>
      <c r="C11" s="73" t="s">
        <v>36</v>
      </c>
      <c r="D11" s="73"/>
      <c r="E11" s="74" t="s">
        <v>37</v>
      </c>
      <c r="F11" s="75" t="s">
        <v>3</v>
      </c>
      <c r="G11" s="74" t="s">
        <v>45</v>
      </c>
    </row>
    <row r="12" spans="1:7" ht="22.5" customHeight="1">
      <c r="A12" s="110"/>
      <c r="B12" s="76" t="s">
        <v>38</v>
      </c>
      <c r="C12" s="77">
        <v>1210</v>
      </c>
      <c r="D12" s="20"/>
      <c r="E12" s="78">
        <v>890</v>
      </c>
      <c r="F12" s="24">
        <f>B8</f>
        <v>60</v>
      </c>
      <c r="G12" s="25">
        <f>CEILING(F12*E12/60,10)</f>
        <v>890</v>
      </c>
    </row>
    <row r="13" spans="1:7" ht="22.5" customHeight="1">
      <c r="A13" s="110"/>
      <c r="B13" s="79" t="s">
        <v>39</v>
      </c>
      <c r="C13" s="80">
        <v>1615</v>
      </c>
      <c r="D13" s="26"/>
      <c r="E13" s="81">
        <v>1190</v>
      </c>
      <c r="F13" s="30">
        <f aca="true" t="shared" si="0" ref="F13:F18">F12</f>
        <v>60</v>
      </c>
      <c r="G13" s="31">
        <f aca="true" t="shared" si="1" ref="G13:G18">CEILING(F13*E13/60,10)</f>
        <v>1190</v>
      </c>
    </row>
    <row r="14" spans="1:7" ht="22.5" customHeight="1">
      <c r="A14" s="110"/>
      <c r="B14" s="79" t="s">
        <v>40</v>
      </c>
      <c r="C14" s="80">
        <v>1615</v>
      </c>
      <c r="D14" s="26"/>
      <c r="E14" s="81">
        <v>1190</v>
      </c>
      <c r="F14" s="30">
        <f t="shared" si="0"/>
        <v>60</v>
      </c>
      <c r="G14" s="31">
        <f t="shared" si="1"/>
        <v>1190</v>
      </c>
    </row>
    <row r="15" spans="1:7" ht="22.5" customHeight="1">
      <c r="A15" s="110"/>
      <c r="B15" s="79" t="s">
        <v>41</v>
      </c>
      <c r="C15" s="80">
        <v>2012</v>
      </c>
      <c r="D15" s="26"/>
      <c r="E15" s="81">
        <v>2220</v>
      </c>
      <c r="F15" s="30">
        <f t="shared" si="0"/>
        <v>60</v>
      </c>
      <c r="G15" s="31">
        <f t="shared" si="1"/>
        <v>2220</v>
      </c>
    </row>
    <row r="16" spans="1:7" ht="22.5" customHeight="1">
      <c r="A16" s="110"/>
      <c r="B16" s="79" t="s">
        <v>42</v>
      </c>
      <c r="C16" s="80">
        <v>2517</v>
      </c>
      <c r="D16" s="26"/>
      <c r="E16" s="81">
        <v>3650</v>
      </c>
      <c r="F16" s="30">
        <f t="shared" si="0"/>
        <v>60</v>
      </c>
      <c r="G16" s="31">
        <f t="shared" si="1"/>
        <v>3650</v>
      </c>
    </row>
    <row r="17" spans="1:7" ht="22.5" customHeight="1">
      <c r="A17" s="110"/>
      <c r="B17" s="79" t="s">
        <v>43</v>
      </c>
      <c r="C17" s="80">
        <v>3020</v>
      </c>
      <c r="D17" s="26"/>
      <c r="E17" s="81">
        <v>6480</v>
      </c>
      <c r="F17" s="30">
        <f t="shared" si="0"/>
        <v>60</v>
      </c>
      <c r="G17" s="31">
        <f t="shared" si="1"/>
        <v>6480</v>
      </c>
    </row>
    <row r="18" spans="1:7" ht="22.5" customHeight="1" thickBot="1">
      <c r="A18" s="111"/>
      <c r="B18" s="82" t="s">
        <v>44</v>
      </c>
      <c r="C18" s="83">
        <v>3020</v>
      </c>
      <c r="D18" s="84"/>
      <c r="E18" s="85">
        <v>6480</v>
      </c>
      <c r="F18" s="46">
        <f t="shared" si="0"/>
        <v>60</v>
      </c>
      <c r="G18" s="47">
        <f t="shared" si="1"/>
        <v>6480</v>
      </c>
    </row>
  </sheetData>
  <sheetProtection/>
  <mergeCells count="8">
    <mergeCell ref="C8:G9"/>
    <mergeCell ref="A12:A18"/>
    <mergeCell ref="C1:G1"/>
    <mergeCell ref="C2:G2"/>
    <mergeCell ref="C3:G3"/>
    <mergeCell ref="C4:G4"/>
    <mergeCell ref="C5:G5"/>
    <mergeCell ref="A6:G6"/>
  </mergeCells>
  <hyperlinks>
    <hyperlink ref="C5" r:id="rId1" display="https://tehprivod.ru/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RePack by Diakov</cp:lastModifiedBy>
  <cp:lastPrinted>2015-10-20T09:12:00Z</cp:lastPrinted>
  <dcterms:created xsi:type="dcterms:W3CDTF">2004-04-03T16:52:25Z</dcterms:created>
  <dcterms:modified xsi:type="dcterms:W3CDTF">2018-08-08T05:29:30Z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